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32" tabRatio="772" activeTab="11"/>
  </bookViews>
  <sheets>
    <sheet name="Záradék" sheetId="1" r:id="rId1"/>
    <sheet name="Összesítő" sheetId="2" r:id="rId2"/>
    <sheet name="Felvonulás-és melléklétesítmény" sheetId="3" r:id="rId3"/>
    <sheet name="Zsaluzás és állványozás" sheetId="4" r:id="rId4"/>
    <sheet name="Vakolás és rabicolás" sheetId="5" r:id="rId5"/>
    <sheet name="Bádogozás" sheetId="6" r:id="rId6"/>
    <sheet name="Fa- és műanyag szerkezet elhely" sheetId="7" r:id="rId7"/>
    <sheet name="Asztalosiparimunkák" sheetId="8" r:id="rId8"/>
    <sheet name="Felületképzés" sheetId="9" r:id="rId9"/>
    <sheet name="Szigetelés" sheetId="10" r:id="rId10"/>
    <sheet name="Erős és Gyengeáramú szerelés" sheetId="11" r:id="rId11"/>
    <sheet name="Általános épületgépészeti" sheetId="12" r:id="rId12"/>
  </sheets>
  <externalReferences>
    <externalReference r:id="rId15"/>
  </externalReferences>
  <definedNames>
    <definedName name="ÉGT">'[1]LG'!$K$3:$K$10</definedName>
    <definedName name="NYIL">'[1]LG'!$B$11:$B$18</definedName>
  </definedNames>
  <calcPr fullCalcOnLoad="1"/>
</workbook>
</file>

<file path=xl/sharedStrings.xml><?xml version="1.0" encoding="utf-8"?>
<sst xmlns="http://schemas.openxmlformats.org/spreadsheetml/2006/main" count="706" uniqueCount="319">
  <si>
    <t>Munkanem megnevezése</t>
  </si>
  <si>
    <t>Anyag összege</t>
  </si>
  <si>
    <t>Díj összege</t>
  </si>
  <si>
    <t>Ssz.</t>
  </si>
  <si>
    <t>Tételszám</t>
  </si>
  <si>
    <t>Tétel szövege</t>
  </si>
  <si>
    <t>Menny.</t>
  </si>
  <si>
    <t>Egység</t>
  </si>
  <si>
    <t>Anyag egységár</t>
  </si>
  <si>
    <t>Díj egységre</t>
  </si>
  <si>
    <t>Anyag összesen</t>
  </si>
  <si>
    <t>Díj összesen</t>
  </si>
  <si>
    <t>m2</t>
  </si>
  <si>
    <t>m</t>
  </si>
  <si>
    <t>Munkanem összesen:</t>
  </si>
  <si>
    <r>
      <t>Homlokzati csőállvány állítása állványcsőből mint munkaállvány, szintenkénti pallóterítéssel, korláttal, lábdeszkával, kétlábas, 0,60-0,90 m padlószélességgel, munkapadló távolság 2,00 m, 2,00 kN/m</t>
    </r>
    <r>
      <rPr>
        <vertAlign val="superscript"/>
        <sz val="10"/>
        <color indexed="8"/>
        <rFont val="Times New Roman CE"/>
        <family val="0"/>
      </rPr>
      <t>2</t>
    </r>
    <r>
      <rPr>
        <sz val="10"/>
        <color indexed="8"/>
        <rFont val="Times New Roman CE"/>
        <family val="0"/>
      </rPr>
      <t xml:space="preserve"> terhelhetőséggel, állványépítés MSZ és</t>
    </r>
  </si>
  <si>
    <t>Zsaluzás és állványozás</t>
  </si>
  <si>
    <t>db</t>
  </si>
  <si>
    <t>Vakolatok pótlása, keskenyvakolatok pótlása oldalfalon, 11-20 cm szélesség között</t>
  </si>
  <si>
    <t>Vakolás és rabicolás</t>
  </si>
  <si>
    <t>Szegélyek, párkány könyöklő bontása, 100 cm kiterített szélességig</t>
  </si>
  <si>
    <t>Bádogozás</t>
  </si>
  <si>
    <t>Fa- és műanyag szerkezet elhelyezése</t>
  </si>
  <si>
    <t>Fém nyílászáró és épületlakatos-szerkezet elhelyezése</t>
  </si>
  <si>
    <t>Felületképzés</t>
  </si>
  <si>
    <t>Szigetelés</t>
  </si>
  <si>
    <t>Összesen:</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</si>
  <si>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</si>
  <si>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</si>
  <si>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</si>
  <si>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</si>
  <si>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</si>
  <si>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</si>
  <si>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</si>
  <si>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</si>
  <si>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</si>
  <si>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</si>
  <si>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kit</t>
  </si>
  <si>
    <t>Általános épületgépészeti szigetelés</t>
  </si>
  <si>
    <t>Biztonsági védőháló telepítése megépített állványra</t>
  </si>
  <si>
    <t xml:space="preserve">Vékonyvakolat alapozók felhordása, kézi erővel Knauf Univerzális alapozó, vagy felület teljes tisztíása, magasnyomással, technológiai rendszer szerint </t>
  </si>
  <si>
    <t xml:space="preserve">Vékonyvakolatok, színvakolatok felhordása alapozott, előkészített felületre, vödrös kiszerelésű anyagból, vizes bázisú, műgyanta kötőanyagú vékonyvakolat készítése, egy rétegben, 2mm-es szemcsemérettel Knauf Insulation vakolat, </t>
  </si>
  <si>
    <t xml:space="preserve">Lábazati vakolatok; lábazati alapvakolat felhordása kézi erővel, 2 cm vastagságban KnaufLábazati alapvakolat </t>
  </si>
  <si>
    <t xml:space="preserve">Lábazati vakolatok; díszítő és lábazati műgyantás kötőanyagú vakolatréteg felhordása, kézi erővel, vödrös kiszerelésű anyagból Knauf  vakolat 2 mm-es szemcseméret, 12 féle szín, </t>
  </si>
  <si>
    <t xml:space="preserve">db     </t>
  </si>
  <si>
    <t>Felvonulás- és Melléklétesítmények</t>
  </si>
  <si>
    <t>Erős és Gyengeáramú munkálatok</t>
  </si>
  <si>
    <t>fm</t>
  </si>
  <si>
    <t>Munkaterület átvétele</t>
  </si>
  <si>
    <t>klt</t>
  </si>
  <si>
    <t>Hőmérő elhelyezése, egyenes hőmérő, nagy Védőszerelvényes ipari hőmérő, MSZ 11210/2-72 nagy egyenes hőmérő 0 C-tól 300 C 160 mm benyúlással</t>
  </si>
  <si>
    <t>Nyomásmérő alumínium házban, fém burkolattal, a maximális üzemnyomást jelző mutatóval, 1/2” -os alsó csatlakozással, gömbcsappal, felszerelve 0-4 bar mérési határok között, csatlakozó csonkkal.</t>
  </si>
  <si>
    <t xml:space="preserve">Próbafűtés , a radiátoros körök beszabályozása (működtetésük gondos ellenőrzése, termosztátok beállítása, hőfokmérés a fűtött helyiségekben, műszerek szolgáltatásával). </t>
  </si>
  <si>
    <t>Felirati táblák elhelyezése minden csővezetéken és szerelvényen, illetve a főbb szerelvényeken, előirányzat</t>
  </si>
  <si>
    <t>Kazántöltő és ürítő gömbcsap, sárgarézből,
felszerelve,
AHA-MOFÉM típusú,
1/2"</t>
  </si>
  <si>
    <t>Az elkészült szakaszok próbaüzeme, jegyzőkönyv</t>
  </si>
  <si>
    <t>Megvalósulási dokumentáció elkészítése</t>
  </si>
  <si>
    <t>Teljes szekunder oldali hálózat rendszer leürítése, átöblítése,  csővezetékenként</t>
  </si>
  <si>
    <t>Teljes szekunder oldali hálózat feltöltése inhibítorral kevert fűtővízzel</t>
  </si>
  <si>
    <t>Hoval rendszer beüzemelése</t>
  </si>
  <si>
    <t>Kéményrendszer átadása Szakhatóság részére</t>
  </si>
  <si>
    <t>Felvonulási létesítmények telepítése, mobil wc, őrzés-védés költsége, megfigyelő rendszer költésge, elektronikus napló vezetésének költsége, fel és levonulás költsége</t>
  </si>
  <si>
    <t>Asztalospiaromunkák</t>
  </si>
  <si>
    <t>Összesen</t>
  </si>
  <si>
    <r>
      <t>Fa nyílászáró szerkezetek bontása,  ajtó, ablak, tetőtéri ablak, 2,01-4,00 m</t>
    </r>
    <r>
      <rPr>
        <vertAlign val="superscript"/>
        <sz val="10"/>
        <color indexed="8"/>
        <rFont val="Times New Roman CE"/>
        <family val="0"/>
      </rPr>
      <t>2</t>
    </r>
    <r>
      <rPr>
        <sz val="10"/>
        <color indexed="8"/>
        <rFont val="Times New Roman CE"/>
        <family val="0"/>
      </rPr>
      <t xml:space="preserve"> között</t>
    </r>
  </si>
  <si>
    <t>Belső festéseknél felület előkészítése, részmunkák; glettelés, műanyag kötőanyagú glettel (simítótapasszal), vakolt felületen, bármilyen padozatú helyiségben, tagolt felületen Hera feherfalfestek  előkevert 2x fehérbeltéri glett (nyílászárók bontása melletti falakon)</t>
  </si>
  <si>
    <t>Diszperziós festés műanyag bázisú vizes-diszperziós  fehér vagy gyárilag színezett festékkel, új vagy régi lekapart, előkészített alapfelületen, vakolaton, két rétegben, tagolt sima felületen Héra diszperziós belső falfesték,  2 rétegben (nyílászárók bontása meletti falakon)</t>
  </si>
  <si>
    <t>Meglévő és megmaradó bitumenes lemez  csapadékvíz elleni szigetelés, perforálása 25x25 cm-es raszterben, kettő vagy több réteg lemez esetén</t>
  </si>
  <si>
    <t>Meglévő és megmaradó bitumenes lemez  csapadékvíz elleni szigetelés, hólyagjainak, gyűrődéseinek felvágása ragasztott vagy olvasztott szigetelőlemeznél, kettő vagy több réteg lemez esetén, takarítása</t>
  </si>
  <si>
    <t>Csapadékvíz elleni szigetelés; Vízszintes felületen, egy rétegben, minimum 1,0 mm vastag lágy PVC vagy PIB lemezzel, átlapolások forrólevegős hegesztésével Icopal Monarplan – 1,5 PVC 1,5 mm vastag, szöveterősítéses lágy PVC vízszigetelő lemez, szürke Cikkszám: 8013</t>
  </si>
  <si>
    <t>Csapadékvíz elleni szigetelés; Tetőfelépítmények (kémény, felülvilágító, stb.) szegélyezése, egy réteg, minimum 1,2 mm vastag lágy PVC lemezzel, átlapolások forrólevegős hegesztésével FATRAFOL 810/V 1,5 mm vastag, szöveterősítéses lágy PVC vízszigetelő</t>
  </si>
  <si>
    <t>Csapadékvíz elleni szigetelés; Páraszellőző elhelyezése, PVC anyagú páraszellőző beépítése lágy PVC szigetelésű tetőben, csapadékvíz elleni szigeteléshez vízhatlanul csatlakoztatva EUROSZIG ITALPROFILI ART. 50 PVC anyagú páraszellőző, vagy azzal egyenertékű</t>
  </si>
  <si>
    <t>Csapadékvíz elleni szigetelés; Vízszintes felületen, egy rétegben, minimum 4,0 mm vastag  poliészterfátyol hordozójú, kiemelkedő műszaki tulajdonságú, egyrétegű alkalmazásra minősített, elasztomerbitumenes (SBS modifikált) lemezzel, aljzathoz teljes felületű olvasztásos ragasztással, átlapolások teljes felületű hegesztésével TEGOLA SAFETY P 4 mm poliészterfátyol hordozórétegű, 4 mm névleges vastagságú elasztomerbitumenes (SBS modifikált) lemez</t>
  </si>
  <si>
    <t>Lapostető hő- és hangszigetelése; Egyenes rétegrendű nemjárható lapostetőn vagy extenzív zöldtetőn,  vízszintes és függőleges felületen (rögzítés külön tételben), két rétegben, expandált polisztirolhab hőszigetelő lemezzel AUSTROTHERM EXPERT polisztirolhab hőszigetelő lemez, 1000x500x2200 mm</t>
  </si>
  <si>
    <t>Szigetelések rögzítése; Nem fóliakasírozású bitumenes-, valamint filckasírozású PVC vagy TPO (FPO) anyagú vízszigetelő lemezek, illetve geotextilek, szűrőfátylak, illetve hőszigetelések szélszívás elleni ragasztásos  rögzítése 20 m épületmagasságig, poliuretán (PUR) bázisú ragasztóval, vízszintes felületen</t>
  </si>
  <si>
    <t>Szigetelések rögzítése; Hőszigetelő táblák pontszerű mechanikai rögzítése, homlokzaton, vázkerámia vagy pórusbeton aljzatszerkezethez, fém beütődübelekkel HERAKLITH Thermoz 8NZ dübel rögzítőelem, lapvastagság: 100-110 mm, 240-300 mm hosszú</t>
  </si>
  <si>
    <t>15*25 kezelt fa deszka elhelyezése, rögzítése, kezelve attika kialakítása</t>
  </si>
  <si>
    <t>Műanyag kültéri nyílászárók elhelyezése előre kihagyott falnyílásba, hőszigetelt, ablak-ajtó, tömítés nélkül (szerelvényezve, finom beállítással), 6,01-10,00 m kerület között 3 réteg üvegezéssel, audit szerinti K értékkel</t>
  </si>
  <si>
    <t>Tetőtérben, padlásfödémen vízszintesen, nem járható felülető Knauf Classic 35 kőzetgyapot terítése auditban megadott vastagsában, párazáró fólia terítésével együtt</t>
  </si>
  <si>
    <t>Függőleges felületre felhajtott szegélybádog, lapostetó-magastető találkozásánál, minősített ötvözött színterezett acéllemezből 30-50 cm kiterített szélességig,</t>
  </si>
  <si>
    <t>Homlokzati hőszigetelés, üvegszövetháló-erősítéssel, (mechanikai rögzítés, felületi zárás valamint kiegészítő profilok külön tételben szerepelnek), egyenes és lépcsős él-képzésű, formázott homlokzati XPS hőszigetelő lapokkal, ragasztóporból képzett ragasztóba, tagolatlan, sík, függőleges falon Lb KNAUF XPS hőszigetelő lemez, 1250x600x180 mm</t>
  </si>
  <si>
    <t>Homlokzati hőszigetelés, üvegszövetháló-erősítéssel, (mechanikai rögzítés, felületi zárás valamint kiegészítő profilok külön tételben szerepelnek), egyenes él-képzésű, normál homlokzati EPS hőszigetelő lapokkal, ragasztóporból képzett ragasztóba, tagolt sík, függőleges falon LB KNAUF H80 homlokzati hőszigetelő lemez,1000x500x180 mm</t>
  </si>
  <si>
    <t xml:space="preserve">Kültéri vakolóprofilok elhelyezése, utólagos (táblás) hőszigetelő rendszerhez (EPS), rozsdamentes acélból, alumíniumból, 30 - 160 mm hőszigeteléshez, lábazati indító profilok egyenes falakhoz THERMOMASTER UZ, kültéri lábazati indító profil egyenes falhoz  180 mm utólagos hőszigeteléshez, alumínium, </t>
  </si>
  <si>
    <t>Meglévő épület energetikai felújítása - Gépészeti Munkarész</t>
  </si>
  <si>
    <t>Kétoldalon menetes szerelvény elhelyezése, külső vagy belső menettel, illetve hollandival csatlakoztatva gömbcsap, víz- és gázfőcsap Mofém AHA Univerzális gömbcsap menettel, sárgaréz DN15</t>
  </si>
  <si>
    <t>Fűtési töltővezeték kiépítése horganyzott vezetékkel falon kívűl szerelve</t>
  </si>
  <si>
    <t>Biztonsági lefúvóvezeték víz elvezetése csatorna rendszerbe falon kívűl szerelve műanyag csővel szerelve</t>
  </si>
  <si>
    <t>Fűtőtest szerelvény elhelyezése külső vagy belső menettel, illetve hollandival csatlakoztatva DN 15 visszatérő elzárószelep Danfoss RLV egyenes kivitelű radiátor visszatérő csavarzat (nikkelezett) beszabályozási, elzárási, ürítés funkcióval, k.m. 1/2",</t>
  </si>
  <si>
    <t>Kétoldalon menetes vagy roppantógyűrűs szerelvény elhelyezése, külső vagy belső menettel, illetve hollandival csatlakoztatva DN 50, DN 65 biztonsági szerelvény NELKE-WATTS biztonsági szelep rézöntvény házban, menetes kivitel, 3 bar, SVH 30, 2", 02.21.630</t>
  </si>
  <si>
    <t>Fűtés-, klíma-, hűtéstechnika nedvestengelyű nagyhatásfokú szabályozott szivattyú, menetes vagy karimás kötéssel, egyes szivattyúk, DN 32 Wilo-Yonos Maxo 30/0,5-7 nedvestengelyű keringető szivattyú, DN 32, menetes csatlakozással, A-energiaosztály, PN6/10, vagy azzal műszakilag egyenértékű</t>
  </si>
  <si>
    <t>beszabályozás, tervezési térfogatáramok beállítása céljából, szelepgyártó által meghatározott szelepbeállítási értékek jegyzőkönyvi rögzítéssel.</t>
  </si>
  <si>
    <t>Sótalanított lágyvizes feltöltés</t>
  </si>
  <si>
    <t>Visszacsapószelep öntöttvas házzal, 
ellenkarimákkal, tömítésekkel, anyáscsavarokkal,
felszerelve,
EPDM ülékgyűrűvel - PN 16
DN 25- 50 méretben</t>
  </si>
  <si>
    <t>DN32</t>
  </si>
  <si>
    <t>Homlokzati hőszigetelés, üvegszövetháló-erősítéssel, (mechanikai rögzítés, felületi zárás valamint kiegészítő profilok külön tételben szerepelnek), egyenes él-képzésű, normál homlokzati Kasírozott kőzetgyapot hőszigetelő lapokkal, ragasztóporból képzett ragasztóba, tagolt sík, függőleges falon LB KNAUF H80 homlokzati kőzetgyapot hőszigetelő lemez,1000x500x180 mm (tűzterjedés gátlás és eresz alatti szigetelés)</t>
  </si>
  <si>
    <t>Ereszdeszka bontása, visszaépítése</t>
  </si>
  <si>
    <t>Megbontott ereszdeszka visszaépítését követően, felület csiszolása, lazúrozása, pácolása</t>
  </si>
  <si>
    <t>Hosztoldott rétegregasztott 88mm-es profilvastagsűgú fa kültéri nyílászárók elhelyezése előre kihagyott falnyílásba, hőszigetelt, ablak-ajtó, tömítés nélkül (szerelvényezve, finom beállítással), 6,01-10,00 m kerület között 3 réteg üvegezéssel, audit szerinti K értékkel, Helyi védettség szerint</t>
  </si>
  <si>
    <t>DN25 1"</t>
  </si>
  <si>
    <t>DN40</t>
  </si>
  <si>
    <t>Szűrő, menetes csatlakozással, felszerelve DN 25</t>
  </si>
  <si>
    <t>Légtelenítők elhelyezése magas ponton, Reflex Exvoid T 1/2" (vagy műszakilag egyenértékű)</t>
  </si>
  <si>
    <t>Fűtési vezetékek hőszigetelése (ívek, idomok, szerelvények szigetelése és burkolás nélkül), szintetikus gumi alapú kaucsuk csőhéjjal csupasz kivitelben, ragasztással, öntapadó ragasztó szalag lezárással, NÁ 108 mm csőátmérőig Armacell HT/Armaflex, vagy azzal műszakilag egyenértékű</t>
  </si>
  <si>
    <t>csőhéj, falvastagság 13mm DN20 vezetékre</t>
  </si>
  <si>
    <t>csőhéj, falvastagság 13mm DN40 vezetékre</t>
  </si>
  <si>
    <t>Égéstermékelvezetés kazánonként, acél rendszerrel kompletten tételesen DN300 átmérőben, tartozékokkal kompletten, meglévő kéménykürtőben felvezetve, vagy azzal műszakilag egyenértékű</t>
  </si>
  <si>
    <t>Pillangó szelep szerelése karimapárral,karímatömítéssel,karimacsavarokkal DN 40</t>
  </si>
  <si>
    <t>Műanyag illetve fa ablakdeszka, könyöklő, elhelyezése (szereléssel) Ablakdeszka, (belső - külső  párkány) AD 300 Anyagminőség: S64, T68</t>
  </si>
  <si>
    <t>Meglévő gázkonvektorok bontása gázvezeték visszabontással bontott anyag deponálása konténerbe.</t>
  </si>
  <si>
    <t>fűtési acélcső szerelése szabadon, faliékre rögzített tartószerkezetre, préselt kötésekkel, csőidomokkal, szakaszos nyomáspróbával, DN 32 5/4"</t>
  </si>
  <si>
    <t>DN 40 6/4"</t>
  </si>
  <si>
    <t xml:space="preserve"> DN 32 </t>
  </si>
  <si>
    <t>Biztonsági hűtőhorok elkészítése  NA 3/4" visszacsapó szelep beépítése</t>
  </si>
  <si>
    <t xml:space="preserve">3/4"Honeywell túlfűtés elleni hűtőhurok szelep Tnyit=95 °C </t>
  </si>
  <si>
    <t>3/4" golyóscsap szerelése</t>
  </si>
  <si>
    <t>3/4" szűrő fűtésre</t>
  </si>
  <si>
    <t>Túláram szelep beépítése HERZ TÚLÁRAMSZELEP EGYENES 3/4" vagy vele egyenértékű</t>
  </si>
  <si>
    <t>dn</t>
  </si>
  <si>
    <t xml:space="preserve">Hegeszthető toldatos acélkarima MSZ 2921 DIN 2631 PN 6  HEGTOLDATOS ACÉLKARIMA PN40 DN65 MSZ2925    </t>
  </si>
  <si>
    <t>Fűtési osztó-gyüjtő helyszíni gyártása DN 100 4"</t>
  </si>
  <si>
    <t>?</t>
  </si>
  <si>
    <t>Acéllemez radiátorok felszerelése tartószerkeztre  22 K RADIÁTOR 22/DK 600-1500 2591W WARM  vagy vele egyenértékű</t>
  </si>
  <si>
    <t>RADIÁTOR 22/DK 600-1200 2072W WARM</t>
  </si>
  <si>
    <t xml:space="preserve"> RADIÁTOR 22/DK 600-1000 1727W WARM </t>
  </si>
  <si>
    <t>RADIÁTOR 22/DK 600-600 1036W WARM</t>
  </si>
  <si>
    <t>Fűtőtest szerelvény elhelyezése külső vagy belső menettel, illetve hollandival csatlakoztatva DN 15 termosztatikus szelep, termosztatikus szelep szett Honeywell termosztatikus radiátorszelep, egyenes kivitelű, BB típusú, 1/2", (kvs=0,62), V2000DBB15</t>
  </si>
  <si>
    <t>Termosztatikus szelepfej felszerelése radiátorszelepre, KLAPP csatlakozóval rögzítve Honeywell Thera4 Termosztatikus szelepfej, Design, fehér/króm, folyadékos töltet, Danfoss csatlakozás, 6...28°C, T2021DA</t>
  </si>
  <si>
    <t>Lemezes hőcserélő 72 KW 80/60 15 Kpa</t>
  </si>
  <si>
    <t>Fűtésvezeték kiépítése szénacél csővel press idomokkal tartószerkezetre falon kívűli szereléssel szakaszos nyomáspróbával szerelve. CARBON XPRESS 15*1,2mm szénacél cső szerelése tartószerkeztre .vagy vele egynértékű.</t>
  </si>
  <si>
    <t>18*1,2mm szénacél cső szerelése press idomokkal.</t>
  </si>
  <si>
    <t>22*1,2mm szénacél cső szerelése press idomokkal.</t>
  </si>
  <si>
    <t>28*1,5mm szénacél cső szerelése press idomokkal.</t>
  </si>
  <si>
    <t>35*1,5mm szénacél cső szerelése press idomokkal.</t>
  </si>
  <si>
    <t>Mikrobuborék leválasztóSpirovent belső menetes mikrobuborék-leválasztó, 2″DN 32 5/4" (vagy műszakilag egyenértékű)</t>
  </si>
  <si>
    <t>Szűrő iszapleválasztó Reflex Exdirt DN 32 5/4" (vagy műszakilag egyenértékű)</t>
  </si>
  <si>
    <t>Fűtés-, klíma-, hűtéstechnika nedvestengelyű nagyhatásfokú szabályozott szivattyú, menetes vagy karimás kötéssel, egyes szivattyúk, DN 25 Wilo-Yonos Pico 25/1-8 nedvestengelyű keringető szivattyú, DN 25, menetes csatlakozással, A-energiaosztály, PN6/10, vagy azzal műszakilag egyenértékű</t>
  </si>
  <si>
    <t>Fűtés-, klíma-, hűtéstechnika nedvestengelyű nagyhatásfokú szabályozott szivattyú, menetes vagy karimás kötéssel, egyes szivattyúk,  Wilo-Yonos Maxo 40 /0,5-8 nedvestengelyű keringető szivattyú, DN menetes csatlakozással, A-energiaosztály, PN6/10, vagy azzal műszakilag egyenértékű</t>
  </si>
  <si>
    <t>TAURUS gyártmányú gumi kompenzátor szivattyúk részére  DN 40 (vagy műszakilag egyenértékű)</t>
  </si>
  <si>
    <t>Vízhőmérséklet érzékelő felszerelése, meglévő csonkba, elektromos nélkül.</t>
  </si>
  <si>
    <t>csőhéj, falvastagság 13mm DN32 vezetékre</t>
  </si>
  <si>
    <t xml:space="preserve">Csatlakozás meglévő hálózathoz </t>
  </si>
  <si>
    <t>HOVAL BIOLIT 36  pellettüzelésű állókazán, teljesen automatikus szabályozással, pelletadagolással, Fűtési puffer és pellet tároló tartállyal kompletten, kazánonkénti adagológarattal, tételesen, vagy azzal műszakilag egyenértékű</t>
  </si>
  <si>
    <t>Fűtési puffertároló, csonkokkal, szerelvényekkel, kompletten. hőszigeteléssel, helyszínre szállítva, felszerelve 1000 liter.</t>
  </si>
  <si>
    <r>
      <t xml:space="preserve">Ipari egyoszlopos, szakaszos üzemű automata vízlágyító berendezés,
ioncserélő gyantatöltettel, a gyantatöltetet tartó és sóoldó tartállyal,
menetes csatlakozásokkal, a víznyomó hálózatba bekötve,
szennyvíz csatlakoztatással, Ipari egyoszlopos, szakaszos üzemű automata vízlágyító berendezés,
ioncserélő gyantatöltettel, a gyantatöltetet tartó és sóoldó tartállyal,
menetes csatlakozásokkal, a víznyomó hálózatba bekötve,
szennyvíz csatlakoztatással, kis teljesítményű [VAS ]15F   1"/[CWG-CH]  0,6- 1,0 m3/h. </t>
    </r>
    <r>
      <rPr>
        <b/>
        <sz val="8"/>
        <rFont val="Calibri"/>
        <family val="2"/>
      </rPr>
      <t>Vagy vele egynértékű.</t>
    </r>
  </si>
  <si>
    <t>Háromjáratú keverőszelep, mozgatómotorral, felszerelve, kompletten csőcezetékbe építve, aktimapárral, ellenkarimákkal kompletten. ESBE 3F40 kev.szel. NA40 kar. 2-1110-040-0 vagy vele egynértákű</t>
  </si>
  <si>
    <t>Fűtéstechnikai tágulási tartály, zárt, membrános. Tervezett típus:REFLEX C 50 literes, rugós biztonsági szeleppel NA20 méretben, és vétlen elzárás ellen biztosított szeleppel kompletten.</t>
  </si>
  <si>
    <t>Fűtéstechnikai tágulási tartály, zárt, membrános. Tervezett típus:REFLEX N 200 literes, rugós biztonsági szeleppel NA32 méretben, és vétlen elzárás ellen biztosított szeleppel kompletten.</t>
  </si>
  <si>
    <t>Anyag Összesen</t>
  </si>
  <si>
    <t>Díj Összesen</t>
  </si>
  <si>
    <t>Mennyiség</t>
  </si>
  <si>
    <t>Tartószerkezet cseréptetőre004</t>
  </si>
  <si>
    <t>Kábelek, elektromos szerelési anyagok, túlfeszültség védele</t>
  </si>
  <si>
    <t>Szállítás, telepítés, üzembe helyezé</t>
  </si>
  <si>
    <t xml:space="preserve">Inverter Fronius SYMO 10.0-3-M light002 </t>
  </si>
  <si>
    <t>Napelem termékdíj</t>
  </si>
  <si>
    <t>Inverter termékdíj</t>
  </si>
  <si>
    <t>KS-255 P Napelem Modul (9,18Kw)</t>
  </si>
  <si>
    <t>1.  Elosztó berendezések</t>
  </si>
  <si>
    <t xml:space="preserve">      napelem rendszer és pellet kazánok telepítéséhez</t>
  </si>
  <si>
    <t>Napelem rendszer csatlakozás leágazás</t>
  </si>
  <si>
    <t>A:</t>
  </si>
  <si>
    <t>kiépítése meglévő főelosztóban</t>
  </si>
  <si>
    <t>D:</t>
  </si>
  <si>
    <t>V-04 kapcsolási rajz szerint</t>
  </si>
  <si>
    <t>Inverter AC oldali csatlakoztatáshoz</t>
  </si>
  <si>
    <t>HENSEL ENYSUN Mi PV 5212 típusú csatlakozó doboz</t>
  </si>
  <si>
    <t>telepítése kompletten</t>
  </si>
  <si>
    <t>Fűtési rendszer csatlakozás leágazás</t>
  </si>
  <si>
    <t>kiépítése meglévő főelosztó mellett</t>
  </si>
  <si>
    <t xml:space="preserve">HENSEL 300x300 Mi szekrényben </t>
  </si>
  <si>
    <t>V-05 kapcsolási rajz szerint</t>
  </si>
  <si>
    <t>Fűtési rendszer új pellet kazán elosztó</t>
  </si>
  <si>
    <t>készítése és felszerelése, bekötése</t>
  </si>
  <si>
    <t>Meglévő fogyasztásmérő hely átalakítása</t>
  </si>
  <si>
    <t>meglévő biztosítótábla átalakítása</t>
  </si>
  <si>
    <t>2.  Vezetékek, kábelek</t>
  </si>
  <si>
    <t>A vezetékek ára szereléssel, kötésekkel,</t>
  </si>
  <si>
    <t>szigetelés-méréssel együtt értendő!</t>
  </si>
  <si>
    <t xml:space="preserve">NYY-J 3x4 mm2 </t>
  </si>
  <si>
    <t>Cu kábel, tartóra szerelve</t>
  </si>
  <si>
    <t>vagy előre elkészített földárokba fektetve</t>
  </si>
  <si>
    <t>új kazán elosztó betáp, fűtrési vezetékek mellett</t>
  </si>
  <si>
    <t>előirányzat</t>
  </si>
  <si>
    <t>YSLY 2x1,0 mm2</t>
  </si>
  <si>
    <t>gépészeti bekötéshez</t>
  </si>
  <si>
    <t>NYM 3x1,0 mm2</t>
  </si>
  <si>
    <t>MT kábel gépészeti bekötéshez</t>
  </si>
  <si>
    <t>NYM 3x1,5 mm2</t>
  </si>
  <si>
    <t>NYM 5x1,0 mm2</t>
  </si>
  <si>
    <t>NYM 2x1,5 mm2</t>
  </si>
  <si>
    <t>NYM 3x2,5 mm2</t>
  </si>
  <si>
    <t>UTP Cat.5 informatikai kábel</t>
  </si>
  <si>
    <t>Kazán vezérlők és beltéri kezelő bekötéséhez</t>
  </si>
  <si>
    <t xml:space="preserve">NYM-J 5x4,0 mm2 </t>
  </si>
  <si>
    <t>Inverter csatlakozó kábel</t>
  </si>
  <si>
    <t xml:space="preserve">NYM-J 5x2,5 mm2 </t>
  </si>
  <si>
    <t xml:space="preserve">NYY-J 2x1,5 mm2 </t>
  </si>
  <si>
    <t>DC lekapcsolás kábel</t>
  </si>
  <si>
    <t>Mkh 6mm2 z-s EPH vezeték kiépítése</t>
  </si>
  <si>
    <t>gépészeti csővezetékekhez, bilincsekkel</t>
  </si>
  <si>
    <t>Mkh 16mm2 z-s EPH vezeték kiépítése</t>
  </si>
  <si>
    <t>napelem rendszer fémszerkezeteihez</t>
  </si>
  <si>
    <t>UTP Cat.5 informatikai kábel, kültéri</t>
  </si>
  <si>
    <t xml:space="preserve">külön épületben lévő </t>
  </si>
  <si>
    <t>Kazán vezérlő és beltéri kezelő összekötéséhez</t>
  </si>
  <si>
    <t>H07V-U (MCu) 1,5 mm2 vezeték világításhoz</t>
  </si>
  <si>
    <t>H07V-U (MCu) 2,5 mm2 vezeték dugaljakhoz</t>
  </si>
  <si>
    <t>épületben, bilincsekkel</t>
  </si>
  <si>
    <t>UTP Cat.5e informatika kábel</t>
  </si>
  <si>
    <t>informatika hálózat átalakításhoz</t>
  </si>
  <si>
    <t>3.  Védőcsövek és kábeltálcák</t>
  </si>
  <si>
    <t xml:space="preserve">A védőcsövek ára a szükséges hajlításokkal, </t>
  </si>
  <si>
    <t>süllyesztett kötődobozokkal, az egyéb vezetéktartók</t>
  </si>
  <si>
    <t xml:space="preserve">csatlakozó-, kanyar-, elágazó stb. idomokkal, </t>
  </si>
  <si>
    <t>felerősítő szerkezetekkel együtt értendő, komplett</t>
  </si>
  <si>
    <t>készreszerelve</t>
  </si>
  <si>
    <t>Mű-II védőcső falon kívül, tartó-</t>
  </si>
  <si>
    <t>szerkezettel alkalmazva</t>
  </si>
  <si>
    <t>20mm</t>
  </si>
  <si>
    <t>50mm</t>
  </si>
  <si>
    <t>UV álló védőcső falon kívül, tartó-</t>
  </si>
  <si>
    <t>25mm</t>
  </si>
  <si>
    <t>OBO-Bettermann kábeltálca, tűzihorganyzott,</t>
  </si>
  <si>
    <t xml:space="preserve"> rögzítő elemekkel, fedéllel</t>
  </si>
  <si>
    <t>200 x 60 mm keresztmetszetű</t>
  </si>
  <si>
    <t xml:space="preserve">Műanyag kábelcsatorna, 50x50mm </t>
  </si>
  <si>
    <t>rögzítő elemekkel, fedéllel</t>
  </si>
  <si>
    <t>napelem rendszerhez</t>
  </si>
  <si>
    <t>KPE 40 védőcső</t>
  </si>
  <si>
    <t>előre elkészített földárokba fektetve</t>
  </si>
  <si>
    <t>fűtési vezetékek mellett, épületek között</t>
  </si>
  <si>
    <t>DLP szerelvényezhető kábelcsatorna-rendszer</t>
  </si>
  <si>
    <t>Közös nyomvonalon:150x65 mm, osztott kábelcsatorna</t>
  </si>
  <si>
    <t>DLPlus mini 20x12,5mm csatornarendszer</t>
  </si>
  <si>
    <t>Lámpákhoz:, kapcsolóhoz, dugaljhoz</t>
  </si>
  <si>
    <t>egyes rögzítőkerethez</t>
  </si>
  <si>
    <t>DLPlus mini 32x12,5mm csatornarendszer</t>
  </si>
  <si>
    <t>Kapcsolóhoz, dugaljhoz</t>
  </si>
  <si>
    <t>hármas rögzítőkerethez</t>
  </si>
  <si>
    <t>DLPlus mini 40x12,5mm csatornarendszer</t>
  </si>
  <si>
    <t>Interaktív tábla csatlakozási helyhez</t>
  </si>
  <si>
    <t>4.  Szerelvények, csatlakozások</t>
  </si>
  <si>
    <t>A szerelvények ára kompletten, keretekkel, bekötéssel,</t>
  </si>
  <si>
    <t>üzembehelyezéssel, és az ehhez szük-</t>
  </si>
  <si>
    <t>séges tartozékokkal együtt értendő!</t>
  </si>
  <si>
    <t>Kapcsolók és dugaszolóaljzatok</t>
  </si>
  <si>
    <t>süllyesztve, egyes ill. többes keretekkel</t>
  </si>
  <si>
    <t xml:space="preserve">belsőépítész választású színekkel, </t>
  </si>
  <si>
    <t>javasolt típus: LEGRAND, vagy SCHNEIDER</t>
  </si>
  <si>
    <t>Világítási nyomó I.s 10A  jelzőfénnyel</t>
  </si>
  <si>
    <t>Kapcsoló, II.s 10A</t>
  </si>
  <si>
    <t>Kapcsoló, alternatív</t>
  </si>
  <si>
    <t>dugalj, II.s. + f gyermekzárral</t>
  </si>
  <si>
    <t>Egyes (szimpla) informatikai csatlakozó</t>
  </si>
  <si>
    <t>Interaktív tábla csatlakozóhely</t>
  </si>
  <si>
    <t>a terven jelölt kialakítással</t>
  </si>
  <si>
    <t>5.  VILÁGÍTÓTESTEK</t>
  </si>
  <si>
    <t>A világítótesteket fényforrásokkal</t>
  </si>
  <si>
    <t xml:space="preserve">együtt kell szállítani, kompletten, </t>
  </si>
  <si>
    <t>elhelyezve, beüzemelve</t>
  </si>
  <si>
    <t>Fiú, lány wc, kazánház lámpa</t>
  </si>
  <si>
    <t>Kerek, fehér, mennyezeti lámpa, E27 foglalattal,</t>
  </si>
  <si>
    <t>E27 normál izzó formájú 9W LED égővel, IP44</t>
  </si>
  <si>
    <t>Mosdó, wc, tároló lámpa</t>
  </si>
  <si>
    <t>E27 normál izzó formájú 9W LED égővel, IP43</t>
  </si>
  <si>
    <t>Kültéri lámpa</t>
  </si>
  <si>
    <t>Kerek, fehér, oldalfali lámpa, E27 foglalattal,</t>
  </si>
  <si>
    <t>E27 normál izzó formájú 9W LED égővel, IP54</t>
  </si>
  <si>
    <t>Új LED-es fénycsőarmatura, víztiszta búrával</t>
  </si>
  <si>
    <t>por- és páramentes IP65, mennyezetre szerelve</t>
  </si>
  <si>
    <t>2db 1200mm 22W (2000lm, 4000K) LED fénycsővel</t>
  </si>
  <si>
    <t>Leszerelt lámpatest: 3x36W fénycsőarmatura</t>
  </si>
  <si>
    <t>pince tornateremben, védőráccsal</t>
  </si>
  <si>
    <t>Új 48W LED-panel felszerelése</t>
  </si>
  <si>
    <t>mennyezetre szerelve</t>
  </si>
  <si>
    <t>30x120cm, 4800lm, 4000K</t>
  </si>
  <si>
    <t>tantermekben, irodákban, folyosókon</t>
  </si>
  <si>
    <t>Autest mennyezetre szerelt biztonsági világítási lámpatest</t>
  </si>
  <si>
    <t>3W, LED</t>
  </si>
  <si>
    <t>Menyezeti és oldalfali kijáratmutató</t>
  </si>
  <si>
    <t>piktogrammal</t>
  </si>
  <si>
    <t>6.  Villámvédelem, földelés</t>
  </si>
  <si>
    <t>Rd 16 Felfogórúd  szerelése</t>
  </si>
  <si>
    <t>kazán kéményre, 1,5m hosszban</t>
  </si>
  <si>
    <t>felszerelése, rákötése felfogórendszerre</t>
  </si>
  <si>
    <t>napelem rendszerhez, 1,0m hosszban</t>
  </si>
  <si>
    <t>kúpcserépre rögzítve</t>
  </si>
  <si>
    <t>Felfogó vezeték 10 mm átm. tűzihor-</t>
  </si>
  <si>
    <t>ganyzott köracélból, kúpcserépre rögzítve</t>
  </si>
  <si>
    <t>magas tetőn, 20cm kiemeléssel</t>
  </si>
  <si>
    <t>A tető fém részeinek bekötése  70 mm2</t>
  </si>
  <si>
    <t>horg. acélsodronnyal</t>
  </si>
  <si>
    <t>Levezető vezeték Rd10 tűzihor-</t>
  </si>
  <si>
    <t>ganyzott köracélból,oldalfalra rögzítve</t>
  </si>
  <si>
    <t>Vizsgáló- (mérő-) csatlakozó  kiépítése</t>
  </si>
  <si>
    <t>oldalfalon</t>
  </si>
  <si>
    <t xml:space="preserve">Keresztföldelők elhelyezése </t>
  </si>
  <si>
    <t>3m hossz,  tűzihorganyzott acélból</t>
  </si>
  <si>
    <t>kettős-csavaros kötésekkel,</t>
  </si>
  <si>
    <t xml:space="preserve"> 3m 3,5x30mm földelőzászlóval</t>
  </si>
  <si>
    <t>EPH-sín elhelyezése az épület-</t>
  </si>
  <si>
    <t>kazán elosztónál</t>
  </si>
  <si>
    <t>Fémanyagú közműhálózatok EPH-</t>
  </si>
  <si>
    <t>bekötése 16 mm2 Cu-vezetékkel</t>
  </si>
  <si>
    <t>Villámvédelmi mérési jegyzőkömyv készítése</t>
  </si>
  <si>
    <t>Érintésvédelmi mérési jegyzőkömyv készítése</t>
  </si>
  <si>
    <t xml:space="preserve">Kezelési-karbantartási utasítás </t>
  </si>
  <si>
    <t>készítése</t>
  </si>
  <si>
    <t>Műszaki átadás-átvételi eljárás</t>
  </si>
  <si>
    <t>lefolytatása</t>
  </si>
  <si>
    <t>7. NAPELEM</t>
  </si>
  <si>
    <t>Egységárak</t>
  </si>
  <si>
    <t>Szigetelések rögzítése; 25 cm kit.szél. Horganyzott acéllemez rögzítősávval profilra hajtott fóliabádog szegéllyel, önmetsz  csavarokkal vagy facsavarokkal az aljzatszerkezethez fogatva, ereszszegély és attika vízorr</t>
  </si>
  <si>
    <r>
      <t>Csapadékvíz elleni szigetelés; Alátét- és elválasztó rétegek beépítése, műanyagfátyol-, fólia vagy műanyagfilc egy rétegben, átlapolással, rögzítés nélkül, vízszintes felületen DIADEM VLR-130 mindkét oldalon hőkezelt geotextil vágott PP szálból 130 g/m</t>
    </r>
    <r>
      <rPr>
        <vertAlign val="superscript"/>
        <sz val="10"/>
        <color indexed="8"/>
        <rFont val="Calibri"/>
        <family val="2"/>
      </rPr>
      <t>2</t>
    </r>
    <r>
      <rPr>
        <sz val="10"/>
        <color indexed="8"/>
        <rFont val="Calibri"/>
        <family val="2"/>
      </rPr>
      <t>,</t>
    </r>
  </si>
  <si>
    <t>PÁSZTÓ</t>
  </si>
  <si>
    <t xml:space="preserve">KEOP 7.13.0/15 </t>
  </si>
  <si>
    <t xml:space="preserve">Váci Egyházmegye </t>
  </si>
  <si>
    <t>3060 Pásztó, Deák Ferenc utca 17. HRSZ.: 2401</t>
  </si>
  <si>
    <t>Magyar Szentek Római Katolikus Óvoda és Általános Iskola</t>
  </si>
</sst>
</file>

<file path=xl/styles.xml><?xml version="1.0" encoding="utf-8"?>
<styleSheet xmlns="http://schemas.openxmlformats.org/spreadsheetml/2006/main">
  <numFmts count="2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numFmt numFmtId="165" formatCode="#,##0\ &quot;Ft&quot;"/>
    <numFmt numFmtId="166" formatCode="_-* #,##0\ [$Ft-40E]_-;\-* #,##0\ [$Ft-40E]_-;_-* &quot;-&quot;??\ [$Ft-40E]_-;_-@_-"/>
    <numFmt numFmtId="167" formatCode="_-* #,##0.0\ _F_t_-;\-* #,##0.0\ _F_t_-;_-* &quot;-&quot;??\ _F_t_-;_-@_-"/>
    <numFmt numFmtId="168" formatCode="_-* #,##0\ _F_t_-;\-* #,##0\ _F_t_-;_-* &quot;-&quot;??\ _F_t_-;_-@_-"/>
    <numFmt numFmtId="169" formatCode="0.0"/>
    <numFmt numFmtId="170" formatCode="[$-40E]yyyy\.\ mmmm\ d\."/>
    <numFmt numFmtId="171" formatCode="#,##0.00\ &quot;Ft&quot;"/>
    <numFmt numFmtId="172" formatCode="#,##0.0\ &quot;Ft&quot;"/>
    <numFmt numFmtId="173" formatCode="0.0000"/>
    <numFmt numFmtId="174" formatCode="0.000"/>
    <numFmt numFmtId="175" formatCode="#,##0.0"/>
    <numFmt numFmtId="176" formatCode="&quot;Igen&quot;;&quot;Igen&quot;;&quot;Nem&quot;"/>
    <numFmt numFmtId="177" formatCode="&quot;Igaz&quot;;&quot;Igaz&quot;;&quot;Hamis&quot;"/>
    <numFmt numFmtId="178" formatCode="&quot;Be&quot;;&quot;Be&quot;;&quot;Ki&quot;"/>
    <numFmt numFmtId="179" formatCode="[$¥€-2]\ #\ ##,000_);[Red]\([$€-2]\ #\ ##,000\)"/>
  </numFmts>
  <fonts count="70">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sz val="10"/>
      <name val="Times New Roman CE"/>
      <family val="0"/>
    </font>
    <font>
      <sz val="10"/>
      <name val="Arial"/>
      <family val="2"/>
    </font>
    <font>
      <b/>
      <sz val="8"/>
      <name val="Calibri"/>
      <family val="2"/>
    </font>
    <font>
      <vertAlign val="superscript"/>
      <sz val="10"/>
      <color indexed="8"/>
      <name val="Calibri"/>
      <family val="2"/>
    </font>
    <font>
      <sz val="10"/>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2"/>
      <color indexed="8"/>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sz val="10"/>
      <color indexed="10"/>
      <name val="Times New Roman CE"/>
      <family val="0"/>
    </font>
    <font>
      <sz val="10"/>
      <name val="Calibri"/>
      <family val="2"/>
    </font>
    <font>
      <b/>
      <sz val="8"/>
      <color indexed="8"/>
      <name val="Calibri"/>
      <family val="2"/>
    </font>
    <font>
      <sz val="8"/>
      <color indexed="8"/>
      <name val="Calibri"/>
      <family val="2"/>
    </font>
    <font>
      <sz val="8"/>
      <name val="Calibri"/>
      <family val="2"/>
    </font>
    <font>
      <sz val="8"/>
      <color indexed="10"/>
      <name val="Calibri"/>
      <family val="2"/>
    </font>
    <font>
      <b/>
      <sz val="10"/>
      <name val="Calibri"/>
      <family val="2"/>
    </font>
    <font>
      <b/>
      <sz val="10"/>
      <color indexed="8"/>
      <name val="Calibri"/>
      <family val="2"/>
    </font>
    <font>
      <b/>
      <sz val="12"/>
      <color indexed="8"/>
      <name val="Calibri"/>
      <family val="2"/>
    </font>
    <font>
      <b/>
      <i/>
      <sz val="12"/>
      <color indexed="8"/>
      <name val="Calibri"/>
      <family val="2"/>
    </font>
    <font>
      <sz val="10"/>
      <color indexed="10"/>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sz val="12"/>
      <color theme="1"/>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
      <sz val="10"/>
      <color rgb="FFFF0000"/>
      <name val="Times New Roman CE"/>
      <family val="0"/>
    </font>
    <font>
      <sz val="10"/>
      <color theme="1"/>
      <name val="Calibri"/>
      <family val="2"/>
    </font>
    <font>
      <b/>
      <sz val="8"/>
      <color theme="1"/>
      <name val="Calibri"/>
      <family val="2"/>
    </font>
    <font>
      <sz val="8"/>
      <color theme="1"/>
      <name val="Calibri"/>
      <family val="2"/>
    </font>
    <font>
      <sz val="8"/>
      <color rgb="FFFF0000"/>
      <name val="Calibri"/>
      <family val="2"/>
    </font>
    <font>
      <b/>
      <sz val="10"/>
      <color theme="1"/>
      <name val="Calibri"/>
      <family val="2"/>
    </font>
    <font>
      <b/>
      <sz val="12"/>
      <color theme="1"/>
      <name val="Calibri"/>
      <family val="2"/>
    </font>
    <font>
      <b/>
      <i/>
      <sz val="12"/>
      <color theme="1"/>
      <name val="Calibri"/>
      <family val="2"/>
    </font>
    <font>
      <sz val="10"/>
      <color rgb="FFFF0000"/>
      <name val="Calibri"/>
      <family val="2"/>
    </font>
  </fonts>
  <fills count="35">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tint="-0.1499900072813034"/>
        <bgColor indexed="64"/>
      </patternFill>
    </fill>
    <fill>
      <patternFill patternType="solid">
        <fgColor theme="0" tint="-0.0499799996614456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0" fillId="28" borderId="7" applyNumberFormat="0" applyFont="0" applyAlignment="0" applyProtection="0"/>
    <xf numFmtId="0" fontId="49" fillId="29" borderId="0" applyNumberFormat="0" applyBorder="0" applyAlignment="0" applyProtection="0"/>
    <xf numFmtId="0" fontId="50" fillId="30" borderId="8" applyNumberFormat="0" applyAlignment="0" applyProtection="0"/>
    <xf numFmtId="0" fontId="51" fillId="0" borderId="0" applyNumberFormat="0" applyFill="0" applyBorder="0" applyAlignment="0" applyProtection="0"/>
    <xf numFmtId="0" fontId="52" fillId="0" borderId="0">
      <alignment/>
      <protection/>
    </xf>
    <xf numFmtId="0" fontId="5" fillId="0" borderId="0">
      <alignment/>
      <protection/>
    </xf>
    <xf numFmtId="0" fontId="5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6" fillId="30" borderId="1" applyNumberFormat="0" applyAlignment="0" applyProtection="0"/>
    <xf numFmtId="9" fontId="0" fillId="0" borderId="0" applyFont="0" applyFill="0" applyBorder="0" applyAlignment="0" applyProtection="0"/>
  </cellStyleXfs>
  <cellXfs count="190">
    <xf numFmtId="0" fontId="0" fillId="0" borderId="0" xfId="0" applyFont="1" applyAlignment="1">
      <alignment/>
    </xf>
    <xf numFmtId="0" fontId="57" fillId="0" borderId="0" xfId="0" applyFont="1" applyAlignment="1">
      <alignment vertical="top" wrapText="1"/>
    </xf>
    <xf numFmtId="49" fontId="57" fillId="0" borderId="0" xfId="0" applyNumberFormat="1" applyFont="1" applyAlignment="1">
      <alignment vertical="top" wrapText="1"/>
    </xf>
    <xf numFmtId="0" fontId="58" fillId="0" borderId="10" xfId="0" applyFont="1" applyBorder="1" applyAlignment="1">
      <alignment vertical="top" wrapText="1"/>
    </xf>
    <xf numFmtId="0" fontId="58" fillId="0" borderId="0" xfId="0" applyFont="1" applyAlignment="1">
      <alignment vertical="top" wrapText="1"/>
    </xf>
    <xf numFmtId="0" fontId="58" fillId="0" borderId="10" xfId="0" applyFont="1" applyBorder="1" applyAlignment="1">
      <alignment horizontal="right" vertical="top" wrapText="1"/>
    </xf>
    <xf numFmtId="0" fontId="57" fillId="0" borderId="0" xfId="0" applyFont="1" applyAlignment="1">
      <alignment horizontal="right" vertical="top" wrapText="1"/>
    </xf>
    <xf numFmtId="0" fontId="58" fillId="0" borderId="0" xfId="0" applyFont="1" applyBorder="1" applyAlignment="1">
      <alignment vertical="top" wrapText="1"/>
    </xf>
    <xf numFmtId="0" fontId="59" fillId="0" borderId="0" xfId="0" applyFont="1" applyAlignment="1">
      <alignment vertical="top"/>
    </xf>
    <xf numFmtId="0" fontId="59" fillId="0" borderId="11" xfId="0" applyFont="1" applyBorder="1" applyAlignment="1">
      <alignment vertical="top"/>
    </xf>
    <xf numFmtId="10" fontId="59" fillId="0" borderId="11" xfId="0" applyNumberFormat="1" applyFont="1" applyBorder="1" applyAlignment="1">
      <alignment vertical="top"/>
    </xf>
    <xf numFmtId="0" fontId="59" fillId="0" borderId="0" xfId="0" applyFont="1" applyAlignment="1">
      <alignment horizontal="left" vertical="top"/>
    </xf>
    <xf numFmtId="49" fontId="4" fillId="0" borderId="0" xfId="0" applyNumberFormat="1" applyFont="1" applyAlignment="1">
      <alignment vertical="top" wrapText="1"/>
    </xf>
    <xf numFmtId="0" fontId="4" fillId="0" borderId="0" xfId="0" applyFont="1" applyAlignment="1">
      <alignment horizontal="left" vertical="top" wrapText="1"/>
    </xf>
    <xf numFmtId="0" fontId="4" fillId="0" borderId="0" xfId="0" applyFont="1" applyAlignment="1">
      <alignment horizontal="right" vertical="top" wrapText="1"/>
    </xf>
    <xf numFmtId="0" fontId="4" fillId="0" borderId="0" xfId="0" applyFont="1" applyAlignment="1">
      <alignment vertical="top" wrapText="1"/>
    </xf>
    <xf numFmtId="0" fontId="58" fillId="0" borderId="10" xfId="0" applyFont="1" applyBorder="1" applyAlignment="1">
      <alignment horizontal="center" vertical="top" wrapText="1"/>
    </xf>
    <xf numFmtId="0" fontId="57" fillId="0" borderId="0" xfId="0" applyFont="1" applyAlignment="1">
      <alignment horizontal="center" vertical="top" wrapText="1"/>
    </xf>
    <xf numFmtId="0" fontId="57" fillId="0" borderId="0" xfId="0" applyFont="1" applyAlignment="1">
      <alignment horizontal="center" vertical="center" wrapText="1"/>
    </xf>
    <xf numFmtId="0" fontId="58" fillId="0" borderId="10" xfId="0" applyFont="1" applyBorder="1" applyAlignment="1">
      <alignment horizontal="center" vertical="center" wrapText="1"/>
    </xf>
    <xf numFmtId="0" fontId="59" fillId="0" borderId="0" xfId="0" applyFont="1" applyAlignment="1">
      <alignment vertical="top"/>
    </xf>
    <xf numFmtId="49" fontId="57" fillId="0" borderId="0" xfId="0" applyNumberFormat="1" applyFont="1" applyAlignment="1">
      <alignment horizontal="left" vertical="top" wrapText="1"/>
    </xf>
    <xf numFmtId="168" fontId="57" fillId="0" borderId="0" xfId="46" applyNumberFormat="1" applyFont="1" applyAlignment="1">
      <alignment horizontal="center" vertical="top" wrapText="1"/>
    </xf>
    <xf numFmtId="168" fontId="58" fillId="0" borderId="10" xfId="46" applyNumberFormat="1" applyFont="1" applyBorder="1" applyAlignment="1">
      <alignment horizontal="right" vertical="top" wrapText="1"/>
    </xf>
    <xf numFmtId="168" fontId="59" fillId="0" borderId="11" xfId="46" applyNumberFormat="1" applyFont="1" applyBorder="1" applyAlignment="1">
      <alignment vertical="top"/>
    </xf>
    <xf numFmtId="168" fontId="59" fillId="0" borderId="0" xfId="46" applyNumberFormat="1" applyFont="1" applyAlignment="1">
      <alignment vertical="top"/>
    </xf>
    <xf numFmtId="168" fontId="58" fillId="0" borderId="10" xfId="46" applyNumberFormat="1" applyFont="1" applyBorder="1" applyAlignment="1">
      <alignment horizontal="center" vertical="top" wrapText="1"/>
    </xf>
    <xf numFmtId="0" fontId="58" fillId="0" borderId="0" xfId="0" applyFont="1" applyAlignment="1">
      <alignment vertical="center" wrapText="1"/>
    </xf>
    <xf numFmtId="0" fontId="57" fillId="0" borderId="0" xfId="0" applyFont="1" applyAlignment="1">
      <alignment vertical="center" wrapText="1"/>
    </xf>
    <xf numFmtId="0" fontId="58" fillId="0" borderId="0" xfId="0" applyFont="1" applyBorder="1" applyAlignment="1">
      <alignment vertical="center" wrapText="1"/>
    </xf>
    <xf numFmtId="0" fontId="60" fillId="0" borderId="0" xfId="0" applyFont="1" applyAlignment="1">
      <alignment vertical="top"/>
    </xf>
    <xf numFmtId="0" fontId="59" fillId="0" borderId="0" xfId="0" applyFont="1" applyAlignment="1">
      <alignment vertical="top"/>
    </xf>
    <xf numFmtId="4" fontId="57" fillId="0" borderId="0" xfId="0" applyNumberFormat="1" applyFont="1" applyAlignment="1">
      <alignment horizontal="center" vertical="top" wrapText="1"/>
    </xf>
    <xf numFmtId="0" fontId="60" fillId="0" borderId="11" xfId="0" applyFont="1" applyBorder="1" applyAlignment="1">
      <alignment vertical="top"/>
    </xf>
    <xf numFmtId="0" fontId="60" fillId="0" borderId="11" xfId="0" applyFont="1" applyBorder="1" applyAlignment="1">
      <alignment horizontal="right" vertical="top"/>
    </xf>
    <xf numFmtId="1" fontId="57" fillId="0" borderId="0" xfId="0" applyNumberFormat="1" applyFont="1" applyAlignment="1">
      <alignment horizontal="center" vertical="center" wrapText="1"/>
    </xf>
    <xf numFmtId="0" fontId="58" fillId="0" borderId="10" xfId="0" applyFont="1" applyBorder="1" applyAlignment="1">
      <alignment horizontal="left" vertical="center" wrapText="1"/>
    </xf>
    <xf numFmtId="0" fontId="61" fillId="0" borderId="0" xfId="0" applyFont="1" applyAlignment="1">
      <alignment horizontal="center" vertical="center" wrapText="1"/>
    </xf>
    <xf numFmtId="168" fontId="58" fillId="0" borderId="10" xfId="46" applyNumberFormat="1" applyFont="1" applyBorder="1" applyAlignment="1">
      <alignment vertical="center" wrapText="1"/>
    </xf>
    <xf numFmtId="1" fontId="30" fillId="0" borderId="0" xfId="57" applyNumberFormat="1" applyFont="1" applyFill="1" applyBorder="1" applyAlignment="1" applyProtection="1">
      <alignment horizontal="center" vertical="center"/>
      <protection/>
    </xf>
    <xf numFmtId="169" fontId="57" fillId="0" borderId="0" xfId="0" applyNumberFormat="1" applyFont="1" applyAlignment="1">
      <alignment horizontal="center" vertical="center" wrapText="1"/>
    </xf>
    <xf numFmtId="168" fontId="4" fillId="0" borderId="0" xfId="46" applyNumberFormat="1" applyFont="1" applyAlignment="1">
      <alignment horizontal="center" vertical="top" wrapText="1"/>
    </xf>
    <xf numFmtId="169" fontId="57" fillId="0" borderId="0" xfId="0" applyNumberFormat="1" applyFont="1" applyFill="1" applyAlignment="1">
      <alignment horizontal="center" vertical="center" wrapText="1"/>
    </xf>
    <xf numFmtId="175" fontId="57" fillId="0" borderId="0" xfId="0" applyNumberFormat="1" applyFont="1" applyFill="1" applyAlignment="1">
      <alignment horizontal="center" vertical="top" wrapText="1"/>
    </xf>
    <xf numFmtId="175" fontId="57" fillId="0" borderId="0" xfId="0" applyNumberFormat="1" applyFont="1" applyAlignment="1">
      <alignment horizontal="center" vertical="top" wrapText="1"/>
    </xf>
    <xf numFmtId="0" fontId="62" fillId="0" borderId="0" xfId="0" applyFont="1" applyAlignment="1">
      <alignment horizontal="left" vertical="top" wrapText="1"/>
    </xf>
    <xf numFmtId="3" fontId="57" fillId="0" borderId="0" xfId="0" applyNumberFormat="1" applyFont="1" applyAlignment="1">
      <alignment horizontal="center" vertical="top" wrapText="1"/>
    </xf>
    <xf numFmtId="0" fontId="63" fillId="0" borderId="0" xfId="0" applyFont="1" applyAlignment="1">
      <alignment vertical="top" wrapText="1"/>
    </xf>
    <xf numFmtId="0" fontId="64" fillId="0" borderId="0" xfId="0" applyFont="1" applyAlignment="1">
      <alignment vertical="top" wrapText="1"/>
    </xf>
    <xf numFmtId="0" fontId="64" fillId="0" borderId="0" xfId="0" applyFont="1" applyBorder="1" applyAlignment="1">
      <alignment vertical="top" wrapText="1"/>
    </xf>
    <xf numFmtId="0" fontId="33" fillId="0" borderId="0" xfId="57" applyFont="1" applyBorder="1" applyAlignment="1">
      <alignment vertical="center" wrapText="1"/>
      <protection/>
    </xf>
    <xf numFmtId="0" fontId="33" fillId="0" borderId="0" xfId="57" applyFont="1" applyBorder="1" applyAlignment="1">
      <alignment horizontal="center" vertical="center"/>
      <protection/>
    </xf>
    <xf numFmtId="165" fontId="33" fillId="0" borderId="0" xfId="57" applyNumberFormat="1" applyFont="1" applyBorder="1" applyAlignment="1">
      <alignment horizontal="center" vertical="center"/>
      <protection/>
    </xf>
    <xf numFmtId="3" fontId="33" fillId="0" borderId="0" xfId="57" applyNumberFormat="1" applyFont="1" applyBorder="1" applyAlignment="1">
      <alignment horizontal="center" vertical="center"/>
      <protection/>
    </xf>
    <xf numFmtId="0" fontId="33" fillId="0" borderId="0" xfId="57" applyFont="1" applyFill="1" applyBorder="1" applyAlignment="1">
      <alignment horizontal="center" vertical="center"/>
      <protection/>
    </xf>
    <xf numFmtId="0" fontId="33" fillId="0" borderId="0" xfId="57" applyFont="1" applyBorder="1" applyAlignment="1">
      <alignment vertical="top" wrapText="1"/>
      <protection/>
    </xf>
    <xf numFmtId="3" fontId="33" fillId="0" borderId="0" xfId="53" applyNumberFormat="1" applyFont="1" applyFill="1" applyBorder="1" applyAlignment="1">
      <alignment horizontal="center" vertical="center"/>
    </xf>
    <xf numFmtId="3" fontId="33" fillId="0" borderId="0" xfId="57" applyNumberFormat="1" applyFont="1" applyFill="1" applyBorder="1" applyAlignment="1" applyProtection="1">
      <alignment horizontal="center" vertical="center"/>
      <protection/>
    </xf>
    <xf numFmtId="0" fontId="33" fillId="0" borderId="0" xfId="0" applyFont="1" applyAlignment="1">
      <alignment vertical="top" wrapText="1"/>
    </xf>
    <xf numFmtId="3" fontId="33" fillId="33" borderId="12" xfId="0" applyNumberFormat="1" applyFont="1" applyFill="1" applyBorder="1" applyAlignment="1">
      <alignment horizontal="center" vertical="center"/>
    </xf>
    <xf numFmtId="0" fontId="64" fillId="0" borderId="0" xfId="0" applyFont="1" applyAlignment="1">
      <alignment horizontal="center" vertical="center" wrapText="1"/>
    </xf>
    <xf numFmtId="0" fontId="64" fillId="0" borderId="0" xfId="0" applyFont="1" applyAlignment="1">
      <alignment horizontal="right" vertical="top" wrapText="1"/>
    </xf>
    <xf numFmtId="0" fontId="64" fillId="0" borderId="0" xfId="0" applyFont="1" applyAlignment="1">
      <alignment horizontal="center" vertical="top" wrapText="1"/>
    </xf>
    <xf numFmtId="0" fontId="31" fillId="33" borderId="10" xfId="57" applyFont="1" applyFill="1" applyBorder="1" applyAlignment="1">
      <alignment horizontal="center" vertical="center" wrapText="1"/>
      <protection/>
    </xf>
    <xf numFmtId="0" fontId="31" fillId="33" borderId="10" xfId="57" applyFont="1" applyFill="1" applyBorder="1" applyAlignment="1">
      <alignment vertical="center" wrapText="1"/>
      <protection/>
    </xf>
    <xf numFmtId="0" fontId="6" fillId="33" borderId="10" xfId="57" applyFont="1" applyFill="1" applyBorder="1" applyAlignment="1">
      <alignment horizontal="center" vertical="center" wrapText="1"/>
      <protection/>
    </xf>
    <xf numFmtId="49" fontId="57" fillId="0" borderId="0" xfId="0" applyNumberFormat="1" applyFont="1" applyAlignment="1">
      <alignment vertical="center" wrapText="1"/>
    </xf>
    <xf numFmtId="168" fontId="57" fillId="0" borderId="0" xfId="46" applyNumberFormat="1" applyFont="1" applyAlignment="1">
      <alignment vertical="center" wrapText="1"/>
    </xf>
    <xf numFmtId="49" fontId="57" fillId="0" borderId="0" xfId="0" applyNumberFormat="1" applyFont="1" applyFill="1" applyAlignment="1">
      <alignment vertical="center" wrapText="1"/>
    </xf>
    <xf numFmtId="3" fontId="57" fillId="0" borderId="0" xfId="0" applyNumberFormat="1" applyFont="1" applyFill="1" applyAlignment="1">
      <alignment horizontal="center" vertical="center" wrapText="1"/>
    </xf>
    <xf numFmtId="168" fontId="57" fillId="0" borderId="0" xfId="46" applyNumberFormat="1" applyFont="1" applyAlignment="1">
      <alignment horizontal="center" vertical="center" wrapText="1"/>
    </xf>
    <xf numFmtId="0" fontId="33" fillId="0" borderId="0" xfId="57" applyFont="1" applyBorder="1" applyAlignment="1">
      <alignment horizontal="center" vertical="center" wrapText="1"/>
      <protection/>
    </xf>
    <xf numFmtId="0" fontId="65" fillId="0" borderId="0" xfId="0" applyFont="1" applyAlignment="1">
      <alignment vertical="top" wrapText="1"/>
    </xf>
    <xf numFmtId="0" fontId="33" fillId="0" borderId="0" xfId="57" applyFont="1" applyAlignment="1">
      <alignment horizontal="center" vertical="center" wrapText="1"/>
      <protection/>
    </xf>
    <xf numFmtId="3" fontId="33" fillId="0" borderId="0" xfId="57" applyNumberFormat="1" applyFont="1" applyFill="1" applyBorder="1" applyAlignment="1">
      <alignment horizontal="center" vertical="center"/>
      <protection/>
    </xf>
    <xf numFmtId="0" fontId="65" fillId="0" borderId="0" xfId="0" applyFont="1" applyBorder="1" applyAlignment="1">
      <alignment vertical="top" wrapText="1"/>
    </xf>
    <xf numFmtId="49" fontId="33" fillId="0" borderId="0" xfId="53" applyNumberFormat="1" applyFont="1" applyFill="1" applyAlignment="1">
      <alignment horizontal="left" vertical="center" wrapText="1"/>
    </xf>
    <xf numFmtId="3" fontId="33" fillId="0" borderId="0" xfId="53" applyNumberFormat="1" applyFont="1" applyFill="1" applyAlignment="1">
      <alignment horizontal="center" vertical="center" wrapText="1"/>
    </xf>
    <xf numFmtId="0" fontId="33" fillId="0" borderId="0" xfId="53" applyFont="1" applyFill="1" applyAlignment="1">
      <alignment horizontal="left" vertical="center" wrapText="1"/>
    </xf>
    <xf numFmtId="49" fontId="33" fillId="0" borderId="0" xfId="57" applyNumberFormat="1" applyFont="1" applyAlignment="1">
      <alignment horizontal="center" vertical="center" wrapText="1"/>
      <protection/>
    </xf>
    <xf numFmtId="3" fontId="33" fillId="0" borderId="0" xfId="49" applyNumberFormat="1" applyFont="1" applyAlignment="1">
      <alignment horizontal="center" vertical="center" wrapText="1"/>
    </xf>
    <xf numFmtId="49" fontId="33" fillId="0" borderId="0" xfId="57" applyNumberFormat="1" applyFont="1" applyAlignment="1">
      <alignment vertical="center" wrapText="1"/>
      <protection/>
    </xf>
    <xf numFmtId="0" fontId="65" fillId="0" borderId="0" xfId="0" applyFont="1" applyFill="1" applyAlignment="1">
      <alignment vertical="top" wrapText="1"/>
    </xf>
    <xf numFmtId="0" fontId="65" fillId="0" borderId="0" xfId="0" applyFont="1" applyAlignment="1">
      <alignment vertical="center" wrapText="1"/>
    </xf>
    <xf numFmtId="0" fontId="65" fillId="0" borderId="0" xfId="0" applyFont="1" applyAlignment="1">
      <alignment wrapText="1"/>
    </xf>
    <xf numFmtId="0" fontId="65" fillId="0" borderId="0" xfId="0" applyFont="1" applyAlignment="1">
      <alignment/>
    </xf>
    <xf numFmtId="165" fontId="33" fillId="0" borderId="0" xfId="57" applyNumberFormat="1" applyFont="1" applyFill="1" applyBorder="1" applyAlignment="1">
      <alignment horizontal="center" vertical="center"/>
      <protection/>
    </xf>
    <xf numFmtId="0" fontId="33" fillId="0" borderId="0" xfId="57" applyFont="1" applyAlignment="1">
      <alignment vertical="center" wrapText="1"/>
      <protection/>
    </xf>
    <xf numFmtId="11" fontId="33" fillId="0" borderId="0" xfId="57" applyNumberFormat="1" applyFont="1" applyAlignment="1">
      <alignment vertical="center" wrapText="1"/>
      <protection/>
    </xf>
    <xf numFmtId="0" fontId="33" fillId="0" borderId="0" xfId="57" applyFont="1" applyFill="1" applyBorder="1" applyAlignment="1">
      <alignment vertical="center" wrapText="1"/>
      <protection/>
    </xf>
    <xf numFmtId="168" fontId="35" fillId="34" borderId="11" xfId="46" applyNumberFormat="1" applyFont="1" applyFill="1" applyBorder="1" applyAlignment="1">
      <alignment horizontal="center" vertical="center"/>
    </xf>
    <xf numFmtId="0" fontId="66" fillId="34" borderId="11" xfId="0" applyFont="1" applyFill="1" applyBorder="1" applyAlignment="1">
      <alignment horizontal="center" vertical="center"/>
    </xf>
    <xf numFmtId="0" fontId="62" fillId="0" borderId="0" xfId="0" applyFont="1" applyAlignment="1">
      <alignment vertical="center"/>
    </xf>
    <xf numFmtId="0" fontId="66" fillId="34" borderId="10" xfId="0" applyFont="1" applyFill="1" applyBorder="1" applyAlignment="1">
      <alignment horizontal="center" vertical="center" wrapText="1"/>
    </xf>
    <xf numFmtId="0" fontId="66" fillId="34" borderId="11" xfId="0" applyFont="1" applyFill="1" applyBorder="1" applyAlignment="1">
      <alignment horizontal="center" vertical="center" wrapText="1"/>
    </xf>
    <xf numFmtId="44" fontId="62" fillId="0" borderId="0" xfId="59" applyFont="1" applyFill="1" applyBorder="1" applyAlignment="1">
      <alignment horizontal="left" vertical="center" wrapText="1"/>
    </xf>
    <xf numFmtId="0" fontId="30" fillId="0" borderId="0" xfId="0" applyFont="1" applyFill="1" applyAlignment="1">
      <alignment horizontal="left" vertical="center" wrapText="1"/>
    </xf>
    <xf numFmtId="0" fontId="62" fillId="0" borderId="0" xfId="0" applyFont="1" applyFill="1" applyBorder="1" applyAlignment="1">
      <alignment horizontal="left" vertical="center" wrapText="1"/>
    </xf>
    <xf numFmtId="0" fontId="62" fillId="0" borderId="0" xfId="0" applyFont="1" applyAlignment="1">
      <alignment horizontal="left" vertical="center" wrapText="1"/>
    </xf>
    <xf numFmtId="0" fontId="67" fillId="33" borderId="10" xfId="0" applyFont="1" applyFill="1" applyBorder="1" applyAlignment="1">
      <alignment vertical="center" wrapText="1"/>
    </xf>
    <xf numFmtId="0" fontId="67" fillId="33" borderId="10" xfId="0" applyFont="1" applyFill="1" applyBorder="1" applyAlignment="1">
      <alignment horizontal="center" vertical="center" wrapText="1"/>
    </xf>
    <xf numFmtId="0" fontId="67" fillId="0" borderId="10" xfId="0" applyFont="1" applyBorder="1" applyAlignment="1">
      <alignment vertical="center" wrapText="1"/>
    </xf>
    <xf numFmtId="0" fontId="67" fillId="0" borderId="0" xfId="0" applyFont="1" applyBorder="1" applyAlignment="1">
      <alignment vertical="center" wrapText="1"/>
    </xf>
    <xf numFmtId="0" fontId="68" fillId="0" borderId="0" xfId="0" applyFont="1" applyBorder="1" applyAlignment="1">
      <alignment vertical="center" wrapText="1"/>
    </xf>
    <xf numFmtId="168" fontId="52" fillId="0" borderId="0" xfId="46" applyNumberFormat="1" applyFont="1" applyBorder="1" applyAlignment="1">
      <alignment horizontal="center" vertical="center" wrapText="1"/>
    </xf>
    <xf numFmtId="165" fontId="67" fillId="0" borderId="0" xfId="0" applyNumberFormat="1" applyFont="1" applyBorder="1" applyAlignment="1">
      <alignment horizontal="center" vertical="center" wrapText="1"/>
    </xf>
    <xf numFmtId="0" fontId="52" fillId="0" borderId="0" xfId="0" applyFont="1" applyAlignment="1">
      <alignment vertical="center" wrapText="1"/>
    </xf>
    <xf numFmtId="0" fontId="68" fillId="0" borderId="0" xfId="0" applyFont="1" applyAlignment="1">
      <alignment vertical="center" wrapText="1"/>
    </xf>
    <xf numFmtId="168" fontId="52" fillId="0" borderId="0" xfId="46" applyNumberFormat="1" applyFont="1" applyAlignment="1">
      <alignment horizontal="center" vertical="center" wrapText="1"/>
    </xf>
    <xf numFmtId="165" fontId="52" fillId="0" borderId="0" xfId="0" applyNumberFormat="1" applyFont="1" applyAlignment="1">
      <alignment vertical="center" wrapText="1"/>
    </xf>
    <xf numFmtId="0" fontId="67" fillId="0" borderId="13" xfId="0" applyFont="1" applyBorder="1" applyAlignment="1">
      <alignment vertical="center" wrapText="1"/>
    </xf>
    <xf numFmtId="168" fontId="67" fillId="0" borderId="10" xfId="46" applyNumberFormat="1" applyFont="1" applyBorder="1" applyAlignment="1">
      <alignment horizontal="center" vertical="center" wrapText="1"/>
    </xf>
    <xf numFmtId="0" fontId="67" fillId="0" borderId="14" xfId="0" applyFont="1" applyBorder="1" applyAlignment="1">
      <alignment vertical="center" wrapText="1"/>
    </xf>
    <xf numFmtId="168" fontId="52" fillId="0" borderId="0" xfId="46" applyNumberFormat="1" applyFont="1" applyAlignment="1">
      <alignment vertical="center" wrapText="1"/>
    </xf>
    <xf numFmtId="0" fontId="62" fillId="0" borderId="0" xfId="0" applyFont="1" applyBorder="1" applyAlignment="1">
      <alignment horizontal="left" vertical="center" wrapText="1"/>
    </xf>
    <xf numFmtId="0" fontId="62" fillId="34" borderId="11" xfId="0" applyFont="1" applyFill="1" applyBorder="1" applyAlignment="1">
      <alignment horizontal="center" vertical="center"/>
    </xf>
    <xf numFmtId="3" fontId="66" fillId="34" borderId="10" xfId="0" applyNumberFormat="1" applyFont="1" applyFill="1" applyBorder="1" applyAlignment="1">
      <alignment horizontal="center" vertical="center" wrapText="1"/>
    </xf>
    <xf numFmtId="3" fontId="66" fillId="34" borderId="14" xfId="0" applyNumberFormat="1" applyFont="1" applyFill="1" applyBorder="1" applyAlignment="1">
      <alignment horizontal="center" vertical="center" wrapText="1"/>
    </xf>
    <xf numFmtId="0" fontId="30" fillId="0" borderId="0" xfId="0" applyFont="1" applyAlignment="1">
      <alignment horizontal="right"/>
    </xf>
    <xf numFmtId="0" fontId="30" fillId="0" borderId="0" xfId="0" applyFont="1" applyAlignment="1">
      <alignment/>
    </xf>
    <xf numFmtId="0" fontId="30" fillId="0" borderId="0" xfId="0" applyFont="1" applyAlignment="1">
      <alignment horizontal="center" vertical="center"/>
    </xf>
    <xf numFmtId="3" fontId="30" fillId="0" borderId="0" xfId="0" applyNumberFormat="1" applyFont="1" applyAlignment="1">
      <alignment horizontal="center" vertical="center"/>
    </xf>
    <xf numFmtId="3" fontId="30" fillId="0" borderId="0" xfId="0" applyNumberFormat="1" applyFont="1" applyAlignment="1">
      <alignment horizontal="right"/>
    </xf>
    <xf numFmtId="3" fontId="30" fillId="0" borderId="0" xfId="0" applyNumberFormat="1" applyFont="1" applyAlignment="1">
      <alignment/>
    </xf>
    <xf numFmtId="0" fontId="35" fillId="0" borderId="0" xfId="0" applyFont="1" applyAlignment="1">
      <alignment/>
    </xf>
    <xf numFmtId="0" fontId="62" fillId="0" borderId="0" xfId="56" applyFont="1" applyBorder="1" applyAlignment="1">
      <alignment vertical="center" wrapText="1"/>
      <protection/>
    </xf>
    <xf numFmtId="0" fontId="30" fillId="0" borderId="0" xfId="0" applyFont="1" applyAlignment="1">
      <alignment horizontal="right" vertical="top" wrapText="1"/>
    </xf>
    <xf numFmtId="0" fontId="30" fillId="0" borderId="0" xfId="0" applyFont="1" applyAlignment="1">
      <alignment vertical="top" wrapText="1"/>
    </xf>
    <xf numFmtId="0" fontId="30" fillId="0" borderId="0" xfId="0" applyFont="1" applyAlignment="1">
      <alignment vertical="center" wrapText="1"/>
    </xf>
    <xf numFmtId="0" fontId="30" fillId="0" borderId="11" xfId="0" applyFont="1" applyBorder="1" applyAlignment="1">
      <alignment horizontal="center" vertical="center"/>
    </xf>
    <xf numFmtId="3" fontId="30" fillId="0" borderId="11" xfId="0" applyNumberFormat="1" applyFont="1" applyBorder="1" applyAlignment="1">
      <alignment horizontal="center" vertical="center"/>
    </xf>
    <xf numFmtId="0" fontId="69" fillId="0" borderId="0" xfId="57" applyFont="1" applyFill="1" applyBorder="1" applyAlignment="1">
      <alignment horizontal="center" vertical="center"/>
      <protection/>
    </xf>
    <xf numFmtId="0" fontId="62" fillId="0" borderId="0" xfId="0" applyFont="1" applyFill="1" applyAlignment="1">
      <alignment vertical="top" wrapText="1"/>
    </xf>
    <xf numFmtId="0" fontId="62" fillId="0" borderId="0" xfId="57" applyFont="1" applyFill="1" applyBorder="1" applyAlignment="1">
      <alignment horizontal="center" vertical="center"/>
      <protection/>
    </xf>
    <xf numFmtId="0" fontId="62" fillId="0" borderId="0" xfId="0" applyFont="1" applyFill="1" applyAlignment="1">
      <alignment vertical="center"/>
    </xf>
    <xf numFmtId="0" fontId="62" fillId="0" borderId="0" xfId="0" applyFont="1" applyFill="1" applyAlignment="1">
      <alignment/>
    </xf>
    <xf numFmtId="0" fontId="30" fillId="0" borderId="0" xfId="0" applyFont="1" applyFill="1" applyAlignment="1">
      <alignment vertical="top" wrapText="1"/>
    </xf>
    <xf numFmtId="0" fontId="62" fillId="0" borderId="0" xfId="0" applyFont="1" applyFill="1" applyAlignment="1">
      <alignment horizontal="center" vertical="center" wrapText="1"/>
    </xf>
    <xf numFmtId="0" fontId="62" fillId="0" borderId="0" xfId="0" applyFont="1" applyFill="1" applyBorder="1" applyAlignment="1">
      <alignment vertical="top" wrapText="1"/>
    </xf>
    <xf numFmtId="0" fontId="62" fillId="0" borderId="0" xfId="0" applyFont="1" applyFill="1" applyAlignment="1">
      <alignment horizontal="center" vertical="top" wrapText="1"/>
    </xf>
    <xf numFmtId="0" fontId="66" fillId="0" borderId="0" xfId="57" applyFont="1" applyFill="1" applyBorder="1" applyAlignment="1">
      <alignment horizontal="center" vertical="center" wrapText="1"/>
      <protection/>
    </xf>
    <xf numFmtId="3" fontId="66" fillId="0" borderId="0" xfId="57" applyNumberFormat="1" applyFont="1" applyFill="1" applyBorder="1" applyAlignment="1" applyProtection="1">
      <alignment horizontal="center" vertical="center"/>
      <protection/>
    </xf>
    <xf numFmtId="3" fontId="66" fillId="0" borderId="0" xfId="53" applyNumberFormat="1" applyFont="1" applyFill="1" applyBorder="1" applyAlignment="1">
      <alignment horizontal="center" vertical="center"/>
    </xf>
    <xf numFmtId="3" fontId="66" fillId="0" borderId="0" xfId="57" applyNumberFormat="1" applyFont="1" applyFill="1" applyBorder="1" applyAlignment="1">
      <alignment horizontal="center" vertical="center"/>
      <protection/>
    </xf>
    <xf numFmtId="0" fontId="62" fillId="0" borderId="11" xfId="0" applyFont="1" applyFill="1" applyBorder="1" applyAlignment="1">
      <alignment horizontal="center" vertical="center" wrapText="1"/>
    </xf>
    <xf numFmtId="0" fontId="62" fillId="0" borderId="11" xfId="0" applyFont="1" applyFill="1" applyBorder="1" applyAlignment="1">
      <alignment horizontal="center" vertical="top" wrapText="1"/>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top" wrapText="1"/>
    </xf>
    <xf numFmtId="0" fontId="62" fillId="34" borderId="13"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2" fillId="34" borderId="10" xfId="0" applyFont="1" applyFill="1" applyBorder="1" applyAlignment="1">
      <alignment horizontal="center" vertical="top" wrapText="1"/>
    </xf>
    <xf numFmtId="0" fontId="62" fillId="0" borderId="0" xfId="57" applyFont="1" applyFill="1" applyBorder="1" applyAlignment="1">
      <alignment horizontal="center" vertical="center" wrapText="1"/>
      <protection/>
    </xf>
    <xf numFmtId="0" fontId="62" fillId="0" borderId="0" xfId="57" applyFont="1" applyFill="1" applyAlignment="1">
      <alignment horizontal="center" vertical="center" wrapText="1"/>
      <protection/>
    </xf>
    <xf numFmtId="3" fontId="62" fillId="0" borderId="0" xfId="53" applyNumberFormat="1" applyFont="1" applyFill="1" applyAlignment="1">
      <alignment horizontal="center" vertical="center" wrapText="1"/>
    </xf>
    <xf numFmtId="0" fontId="62" fillId="0" borderId="11" xfId="57" applyFont="1" applyFill="1" applyBorder="1" applyAlignment="1">
      <alignment horizontal="center" vertical="center" wrapText="1"/>
      <protection/>
    </xf>
    <xf numFmtId="0" fontId="66" fillId="0" borderId="10" xfId="0" applyFont="1" applyBorder="1" applyAlignment="1">
      <alignment vertical="top" wrapText="1"/>
    </xf>
    <xf numFmtId="0" fontId="66" fillId="0" borderId="10" xfId="0" applyFont="1" applyBorder="1" applyAlignment="1">
      <alignment horizontal="right" vertical="top" wrapText="1"/>
    </xf>
    <xf numFmtId="0" fontId="66" fillId="0" borderId="0" xfId="0" applyFont="1" applyAlignment="1">
      <alignment vertical="top" wrapText="1"/>
    </xf>
    <xf numFmtId="0" fontId="62" fillId="0" borderId="0" xfId="0" applyFont="1" applyAlignment="1">
      <alignment horizontal="center" vertical="center" wrapText="1"/>
    </xf>
    <xf numFmtId="49" fontId="62" fillId="0" borderId="0" xfId="0" applyNumberFormat="1" applyFont="1" applyAlignment="1">
      <alignment vertical="center" wrapText="1"/>
    </xf>
    <xf numFmtId="1" fontId="62" fillId="0" borderId="0" xfId="0" applyNumberFormat="1" applyFont="1" applyFill="1" applyAlignment="1">
      <alignment horizontal="center" vertical="center" wrapText="1"/>
    </xf>
    <xf numFmtId="168" fontId="62" fillId="0" borderId="0" xfId="46" applyNumberFormat="1" applyFont="1" applyAlignment="1">
      <alignment horizontal="center" vertical="center" wrapText="1"/>
    </xf>
    <xf numFmtId="0" fontId="62" fillId="0" borderId="0" xfId="0" applyFont="1" applyAlignment="1">
      <alignment vertical="top" wrapText="1"/>
    </xf>
    <xf numFmtId="0" fontId="62" fillId="0" borderId="0" xfId="0" applyFont="1" applyAlignment="1">
      <alignment vertical="center" wrapText="1"/>
    </xf>
    <xf numFmtId="1" fontId="62" fillId="0" borderId="0" xfId="0" applyNumberFormat="1" applyFont="1" applyAlignment="1">
      <alignment horizontal="center" vertical="center" wrapText="1"/>
    </xf>
    <xf numFmtId="0" fontId="62" fillId="0" borderId="0" xfId="0" applyFont="1" applyAlignment="1">
      <alignment horizontal="right" vertical="top" wrapText="1"/>
    </xf>
    <xf numFmtId="0" fontId="62" fillId="0" borderId="0" xfId="0" applyFont="1" applyAlignment="1">
      <alignment horizontal="center" vertical="top" wrapText="1"/>
    </xf>
    <xf numFmtId="0" fontId="66" fillId="0" borderId="0" xfId="0" applyFont="1" applyBorder="1" applyAlignment="1">
      <alignment vertical="top" wrapText="1"/>
    </xf>
    <xf numFmtId="0" fontId="66" fillId="0" borderId="10" xfId="0" applyFont="1" applyBorder="1" applyAlignment="1">
      <alignment horizontal="center" vertical="top" wrapText="1"/>
    </xf>
    <xf numFmtId="168" fontId="66" fillId="0" borderId="10" xfId="46" applyNumberFormat="1" applyFont="1" applyBorder="1" applyAlignment="1">
      <alignment horizontal="center" vertical="top" wrapText="1"/>
    </xf>
    <xf numFmtId="0" fontId="66" fillId="0" borderId="10" xfId="0" applyFont="1" applyBorder="1" applyAlignment="1">
      <alignment horizontal="center" vertical="center" wrapText="1"/>
    </xf>
    <xf numFmtId="49" fontId="62" fillId="0" borderId="0" xfId="0" applyNumberFormat="1" applyFont="1" applyFill="1" applyAlignment="1">
      <alignment vertical="top" wrapText="1"/>
    </xf>
    <xf numFmtId="169" fontId="62" fillId="0" borderId="0" xfId="0" applyNumberFormat="1" applyFont="1" applyFill="1" applyAlignment="1">
      <alignment horizontal="center" vertical="top" wrapText="1"/>
    </xf>
    <xf numFmtId="168" fontId="62" fillId="0" borderId="0" xfId="46" applyNumberFormat="1" applyFont="1" applyFill="1" applyAlignment="1">
      <alignment horizontal="center" vertical="top" wrapText="1"/>
    </xf>
    <xf numFmtId="169" fontId="62" fillId="0" borderId="0" xfId="0" applyNumberFormat="1" applyFont="1" applyFill="1" applyAlignment="1">
      <alignment horizontal="center" vertical="center" wrapText="1"/>
    </xf>
    <xf numFmtId="49" fontId="62" fillId="0" borderId="0" xfId="0" applyNumberFormat="1" applyFont="1" applyAlignment="1">
      <alignment vertical="top" wrapText="1"/>
    </xf>
    <xf numFmtId="169" fontId="62" fillId="0" borderId="0" xfId="0" applyNumberFormat="1" applyFont="1" applyAlignment="1">
      <alignment horizontal="center" vertical="center" wrapText="1"/>
    </xf>
    <xf numFmtId="0" fontId="66" fillId="0" borderId="10" xfId="0" applyFont="1" applyBorder="1" applyAlignment="1">
      <alignment vertical="center" wrapText="1"/>
    </xf>
    <xf numFmtId="165" fontId="66" fillId="0" borderId="10" xfId="0" applyNumberFormat="1" applyFont="1" applyBorder="1" applyAlignment="1">
      <alignment horizontal="center" vertical="center" wrapText="1"/>
    </xf>
    <xf numFmtId="168" fontId="67" fillId="0" borderId="10" xfId="0" applyNumberFormat="1" applyFont="1" applyBorder="1" applyAlignment="1">
      <alignment vertical="center" wrapText="1"/>
    </xf>
    <xf numFmtId="14" fontId="59" fillId="0" borderId="0" xfId="0" applyNumberFormat="1" applyFont="1" applyAlignment="1">
      <alignment vertical="top"/>
    </xf>
    <xf numFmtId="0" fontId="66" fillId="0" borderId="0" xfId="57" applyFont="1" applyFill="1" applyBorder="1" applyAlignment="1">
      <alignment horizontal="center" vertical="center"/>
      <protection/>
    </xf>
    <xf numFmtId="0" fontId="59" fillId="0" borderId="15" xfId="0" applyFont="1" applyBorder="1" applyAlignment="1">
      <alignment horizontal="center" vertical="top"/>
    </xf>
    <xf numFmtId="168" fontId="59" fillId="0" borderId="11" xfId="46" applyNumberFormat="1" applyFont="1" applyBorder="1" applyAlignment="1">
      <alignment horizontal="center" vertical="top"/>
    </xf>
    <xf numFmtId="168" fontId="59" fillId="0" borderId="10" xfId="46" applyNumberFormat="1" applyFont="1" applyBorder="1" applyAlignment="1">
      <alignment horizontal="center" vertical="top"/>
    </xf>
    <xf numFmtId="0" fontId="60" fillId="0" borderId="0" xfId="0" applyFont="1" applyAlignment="1">
      <alignment horizontal="center" vertical="top"/>
    </xf>
    <xf numFmtId="0" fontId="53" fillId="0" borderId="0" xfId="0" applyFont="1" applyAlignment="1">
      <alignment horizontal="center" vertical="top"/>
    </xf>
    <xf numFmtId="168" fontId="59" fillId="0" borderId="15" xfId="46" applyNumberFormat="1" applyFont="1" applyBorder="1" applyAlignment="1">
      <alignment horizontal="center" vertical="top"/>
    </xf>
    <xf numFmtId="0" fontId="66" fillId="34" borderId="10" xfId="0" applyFont="1" applyFill="1" applyBorder="1" applyAlignment="1">
      <alignment horizontal="center" vertical="center" wrapText="1"/>
    </xf>
    <xf numFmtId="0" fontId="6" fillId="34" borderId="11" xfId="57" applyFont="1" applyFill="1" applyBorder="1" applyAlignment="1">
      <alignment horizontal="center" vertical="center" wrapText="1"/>
      <protection/>
    </xf>
  </cellXfs>
  <cellStyles count="51">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Ezres 3" xfId="48"/>
    <cellStyle name="Ezres 3 2" xfId="49"/>
    <cellStyle name="Figyelmeztetés" xfId="50"/>
    <cellStyle name="Hivatkozott cella" xfId="51"/>
    <cellStyle name="Jegyzet" xfId="52"/>
    <cellStyle name="Jó" xfId="53"/>
    <cellStyle name="Kimenet" xfId="54"/>
    <cellStyle name="Magyarázó szöveg" xfId="55"/>
    <cellStyle name="Normál 2" xfId="56"/>
    <cellStyle name="Normál 3"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lobo%20Kft\Desktop\2015\EKIF-FELMERES\KISMAROS\Audit_muszaki_melleklet_Foepul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01. ALAP"/>
      <sheetName val="02. FOGY"/>
      <sheetName val="03. EN-KTG"/>
      <sheetName val="04. IND-CO2"/>
      <sheetName val="LG"/>
      <sheetName val="05. SZERK"/>
      <sheetName val="06. NYIL"/>
      <sheetName val="07. FŰTÉS"/>
      <sheetName val="08. HMV"/>
      <sheetName val="09. HŰTÉS+SZELL"/>
      <sheetName val="10. VIL"/>
      <sheetName val="11. VIL-FOGY"/>
      <sheetName val="12. GAZD"/>
      <sheetName val="12. KÖZVIL"/>
    </sheetNames>
    <sheetDataSet>
      <sheetData sheetId="5">
        <row r="3">
          <cell r="K3" t="str">
            <v>É</v>
          </cell>
        </row>
        <row r="4">
          <cell r="K4" t="str">
            <v>ÉK</v>
          </cell>
        </row>
        <row r="5">
          <cell r="K5" t="str">
            <v>K</v>
          </cell>
        </row>
        <row r="6">
          <cell r="K6" t="str">
            <v>DK</v>
          </cell>
        </row>
        <row r="7">
          <cell r="K7" t="str">
            <v>D</v>
          </cell>
        </row>
        <row r="8">
          <cell r="K8" t="str">
            <v>DNY</v>
          </cell>
        </row>
        <row r="9">
          <cell r="K9" t="str">
            <v>NY</v>
          </cell>
        </row>
        <row r="10">
          <cell r="K10" t="str">
            <v>ÉNY</v>
          </cell>
        </row>
        <row r="11">
          <cell r="B11" t="str">
            <v>Homlokzati üvegfal</v>
          </cell>
        </row>
        <row r="12">
          <cell r="B12" t="str">
            <v>Tetőfelülvilágító</v>
          </cell>
        </row>
        <row r="13">
          <cell r="B13" t="str">
            <v>Homlokzati üvegezett nyílászáró 
(fa vagy PVC keretszerkezettel)</v>
          </cell>
        </row>
        <row r="14">
          <cell r="B14" t="str">
            <v>Homlokzati üvegezett nyílászáró 
(fém keretszerkezettel)</v>
          </cell>
        </row>
        <row r="15">
          <cell r="B15" t="str">
            <v>Homlokzati üvegezett nyílászáró, ha a névleges felülete kisebb, mint 0,5 m</v>
          </cell>
        </row>
        <row r="16">
          <cell r="B16" t="str">
            <v>Tetősík ablak</v>
          </cell>
        </row>
        <row r="17">
          <cell r="B17" t="str">
            <v>Homlokzati üvegezetlen kapu</v>
          </cell>
        </row>
        <row r="18">
          <cell r="B18" t="str">
            <v>Homlokzati, vagy fűtött és fűtetlen terek közötti ajtó</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D27"/>
  <sheetViews>
    <sheetView tabSelected="1" zoomScale="70" zoomScaleNormal="70" zoomScalePageLayoutView="0" workbookViewId="0" topLeftCell="A1">
      <selection activeCell="F6" sqref="F6"/>
    </sheetView>
  </sheetViews>
  <sheetFormatPr defaultColWidth="9.140625" defaultRowHeight="15"/>
  <cols>
    <col min="1" max="1" width="36.421875" style="8" customWidth="1"/>
    <col min="2" max="2" width="10.7109375" style="8" customWidth="1"/>
    <col min="3" max="3" width="19.421875" style="8" customWidth="1"/>
    <col min="4" max="4" width="20.140625" style="8" bestFit="1" customWidth="1"/>
    <col min="5" max="16384" width="9.140625" style="8" customWidth="1"/>
  </cols>
  <sheetData>
    <row r="1" s="31" customFormat="1" ht="15"/>
    <row r="2" s="31" customFormat="1" ht="15"/>
    <row r="3" s="31" customFormat="1" ht="15"/>
    <row r="4" s="31" customFormat="1" ht="15">
      <c r="A4" s="30" t="s">
        <v>314</v>
      </c>
    </row>
    <row r="5" s="31" customFormat="1" ht="15">
      <c r="A5" s="31" t="s">
        <v>315</v>
      </c>
    </row>
    <row r="6" s="31" customFormat="1" ht="15">
      <c r="A6" s="31" t="s">
        <v>316</v>
      </c>
    </row>
    <row r="7" s="31" customFormat="1" ht="15">
      <c r="A7" s="31" t="s">
        <v>317</v>
      </c>
    </row>
    <row r="8" s="31" customFormat="1" ht="15">
      <c r="A8" s="31" t="s">
        <v>318</v>
      </c>
    </row>
    <row r="9" s="31" customFormat="1" ht="15"/>
    <row r="10" s="31" customFormat="1" ht="15">
      <c r="A10" s="180">
        <v>42343</v>
      </c>
    </row>
    <row r="11" s="31" customFormat="1" ht="15"/>
    <row r="12" s="31" customFormat="1" ht="21" customHeight="1"/>
    <row r="13" spans="1:4" ht="27.75" customHeight="1">
      <c r="A13" s="185" t="s">
        <v>27</v>
      </c>
      <c r="B13" s="186"/>
      <c r="C13" s="186"/>
      <c r="D13" s="186"/>
    </row>
    <row r="14" spans="1:4" ht="27.75" customHeight="1">
      <c r="A14" s="33" t="s">
        <v>28</v>
      </c>
      <c r="B14" s="33"/>
      <c r="C14" s="34" t="s">
        <v>29</v>
      </c>
      <c r="D14" s="34" t="s">
        <v>30</v>
      </c>
    </row>
    <row r="15" spans="1:4" ht="27.75" customHeight="1">
      <c r="A15" s="33" t="s">
        <v>31</v>
      </c>
      <c r="B15" s="9"/>
      <c r="C15" s="24">
        <f>Összesítő!C14</f>
        <v>0</v>
      </c>
      <c r="D15" s="24">
        <f>Összesítő!D14</f>
        <v>0</v>
      </c>
    </row>
    <row r="16" spans="1:4" ht="27.75" customHeight="1">
      <c r="A16" s="33" t="s">
        <v>32</v>
      </c>
      <c r="B16" s="9"/>
      <c r="C16" s="24">
        <f>ROUND(C15,0)</f>
        <v>0</v>
      </c>
      <c r="D16" s="24">
        <f>ROUND(D15,0)</f>
        <v>0</v>
      </c>
    </row>
    <row r="17" spans="1:4" ht="27.75" customHeight="1">
      <c r="A17" s="30" t="s">
        <v>33</v>
      </c>
      <c r="C17" s="187">
        <f>ROUND(C16+D16,0)</f>
        <v>0</v>
      </c>
      <c r="D17" s="187"/>
    </row>
    <row r="18" spans="1:4" ht="27.75" customHeight="1">
      <c r="A18" s="33" t="s">
        <v>34</v>
      </c>
      <c r="B18" s="10">
        <v>0</v>
      </c>
      <c r="C18" s="183">
        <f>C19-C17</f>
        <v>0</v>
      </c>
      <c r="D18" s="183"/>
    </row>
    <row r="19" spans="1:4" ht="27.75" customHeight="1">
      <c r="A19" s="33" t="s">
        <v>35</v>
      </c>
      <c r="B19" s="9"/>
      <c r="C19" s="184">
        <f>C17*1.27</f>
        <v>0</v>
      </c>
      <c r="D19" s="184"/>
    </row>
    <row r="20" spans="3:4" ht="27.75" customHeight="1">
      <c r="C20" s="25"/>
      <c r="D20" s="25"/>
    </row>
    <row r="21" s="20" customFormat="1" ht="27.75" customHeight="1"/>
    <row r="22" spans="2:4" ht="27.75" customHeight="1">
      <c r="B22" s="9"/>
      <c r="C22" s="9"/>
      <c r="D22" s="9"/>
    </row>
    <row r="23" spans="2:4" ht="27.75" customHeight="1">
      <c r="B23" s="182" t="s">
        <v>36</v>
      </c>
      <c r="C23" s="182"/>
      <c r="D23" s="182"/>
    </row>
    <row r="24" ht="27.75" customHeight="1"/>
    <row r="25" ht="27.75" customHeight="1">
      <c r="A25" s="11"/>
    </row>
    <row r="26" ht="15">
      <c r="A26" s="11"/>
    </row>
    <row r="27" ht="15">
      <c r="A27" s="11"/>
    </row>
  </sheetData>
  <sheetProtection/>
  <mergeCells count="5">
    <mergeCell ref="B23:D23"/>
    <mergeCell ref="C18:D18"/>
    <mergeCell ref="C19:D19"/>
    <mergeCell ref="A13:D13"/>
    <mergeCell ref="C17:D17"/>
  </mergeCells>
  <printOptions/>
  <pageMargins left="0.25" right="0.25" top="0.75" bottom="0.75" header="0.3" footer="0.3"/>
  <pageSetup firstPageNumber="-4105" useFirstPageNumber="1" fitToHeight="2"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tabSelected="1" zoomScale="80" zoomScaleNormal="80" zoomScalePageLayoutView="0" workbookViewId="0" topLeftCell="A1">
      <selection activeCell="F6" sqref="F6"/>
    </sheetView>
  </sheetViews>
  <sheetFormatPr defaultColWidth="9.140625" defaultRowHeight="15"/>
  <cols>
    <col min="1" max="1" width="9.28125" style="158" customWidth="1"/>
    <col min="2" max="2" width="50.7109375" style="162" customWidth="1"/>
    <col min="3" max="3" width="9.00390625" style="158" bestFit="1" customWidth="1"/>
    <col min="4" max="4" width="7.7109375" style="158" customWidth="1"/>
    <col min="5" max="8" width="13.7109375" style="158" customWidth="1"/>
    <col min="9" max="9" width="13.140625" style="162" customWidth="1"/>
    <col min="10" max="16384" width="9.140625" style="162" customWidth="1"/>
  </cols>
  <sheetData>
    <row r="1" spans="1:8" s="157" customFormat="1" ht="13.5">
      <c r="A1" s="170" t="s">
        <v>4</v>
      </c>
      <c r="B1" s="155" t="s">
        <v>5</v>
      </c>
      <c r="C1" s="170" t="s">
        <v>6</v>
      </c>
      <c r="D1" s="170" t="s">
        <v>7</v>
      </c>
      <c r="E1" s="170" t="s">
        <v>8</v>
      </c>
      <c r="F1" s="170" t="s">
        <v>9</v>
      </c>
      <c r="G1" s="170" t="s">
        <v>10</v>
      </c>
      <c r="H1" s="170" t="s">
        <v>11</v>
      </c>
    </row>
    <row r="2" ht="7.5" customHeight="1"/>
    <row r="3" spans="1:8" ht="82.5">
      <c r="A3" s="158">
        <v>1</v>
      </c>
      <c r="B3" s="171" t="s">
        <v>81</v>
      </c>
      <c r="C3" s="174">
        <v>701.6641000000002</v>
      </c>
      <c r="D3" s="137" t="s">
        <v>12</v>
      </c>
      <c r="E3" s="137"/>
      <c r="F3" s="137"/>
      <c r="G3" s="160"/>
      <c r="H3" s="160"/>
    </row>
    <row r="4" spans="2:8" ht="13.5">
      <c r="B4" s="171"/>
      <c r="C4" s="174"/>
      <c r="D4" s="137"/>
      <c r="E4" s="137"/>
      <c r="F4" s="137"/>
      <c r="G4" s="160"/>
      <c r="H4" s="160"/>
    </row>
    <row r="5" spans="1:8" ht="82.5">
      <c r="A5" s="158">
        <v>2</v>
      </c>
      <c r="B5" s="171" t="s">
        <v>80</v>
      </c>
      <c r="C5" s="174">
        <v>147.156</v>
      </c>
      <c r="D5" s="137" t="s">
        <v>12</v>
      </c>
      <c r="E5" s="137"/>
      <c r="F5" s="137"/>
      <c r="G5" s="160"/>
      <c r="H5" s="160"/>
    </row>
    <row r="6" spans="2:8" ht="8.25" customHeight="1">
      <c r="B6" s="171"/>
      <c r="C6" s="174"/>
      <c r="D6" s="137"/>
      <c r="E6" s="137"/>
      <c r="F6" s="137"/>
      <c r="G6" s="160"/>
      <c r="H6" s="160"/>
    </row>
    <row r="7" spans="1:8" ht="110.25">
      <c r="A7" s="158">
        <v>3</v>
      </c>
      <c r="B7" s="171" t="s">
        <v>94</v>
      </c>
      <c r="C7" s="174">
        <v>354.1099999999999</v>
      </c>
      <c r="D7" s="137" t="s">
        <v>12</v>
      </c>
      <c r="E7" s="137"/>
      <c r="F7" s="137"/>
      <c r="G7" s="160"/>
      <c r="H7" s="160"/>
    </row>
    <row r="8" spans="2:8" ht="6" customHeight="1">
      <c r="B8" s="132"/>
      <c r="C8" s="174"/>
      <c r="D8" s="137"/>
      <c r="E8" s="137"/>
      <c r="F8" s="137"/>
      <c r="G8" s="160"/>
      <c r="H8" s="160"/>
    </row>
    <row r="9" spans="1:8" ht="41.25">
      <c r="A9" s="158">
        <v>4</v>
      </c>
      <c r="B9" s="175" t="s">
        <v>67</v>
      </c>
      <c r="C9" s="176">
        <v>57.1</v>
      </c>
      <c r="D9" s="158" t="s">
        <v>12</v>
      </c>
      <c r="G9" s="164"/>
      <c r="H9" s="164"/>
    </row>
    <row r="10" spans="3:8" ht="9" customHeight="1">
      <c r="C10" s="176"/>
      <c r="G10" s="164"/>
      <c r="H10" s="164"/>
    </row>
    <row r="11" spans="1:8" ht="54.75">
      <c r="A11" s="158">
        <v>5</v>
      </c>
      <c r="B11" s="175" t="s">
        <v>68</v>
      </c>
      <c r="C11" s="176">
        <v>57.1</v>
      </c>
      <c r="D11" s="158" t="s">
        <v>12</v>
      </c>
      <c r="G11" s="164"/>
      <c r="H11" s="164"/>
    </row>
    <row r="12" spans="2:8" ht="9" customHeight="1">
      <c r="B12" s="175"/>
      <c r="C12" s="176"/>
      <c r="G12" s="164"/>
      <c r="H12" s="164"/>
    </row>
    <row r="13" spans="1:8" ht="69">
      <c r="A13" s="158">
        <v>6</v>
      </c>
      <c r="B13" s="175" t="s">
        <v>69</v>
      </c>
      <c r="C13" s="176">
        <v>57.1</v>
      </c>
      <c r="D13" s="158" t="s">
        <v>12</v>
      </c>
      <c r="G13" s="164"/>
      <c r="H13" s="164"/>
    </row>
    <row r="14" spans="3:8" ht="8.25" customHeight="1">
      <c r="C14" s="176"/>
      <c r="G14" s="164"/>
      <c r="H14" s="164"/>
    </row>
    <row r="15" spans="1:8" ht="123.75">
      <c r="A15" s="158">
        <v>7</v>
      </c>
      <c r="B15" s="175" t="s">
        <v>72</v>
      </c>
      <c r="C15" s="176">
        <v>57.1</v>
      </c>
      <c r="D15" s="158" t="s">
        <v>12</v>
      </c>
      <c r="G15" s="164"/>
      <c r="H15" s="164"/>
    </row>
    <row r="16" spans="3:8" ht="6" customHeight="1">
      <c r="C16" s="176"/>
      <c r="G16" s="164"/>
      <c r="H16" s="164"/>
    </row>
    <row r="17" spans="1:8" ht="69">
      <c r="A17" s="158">
        <v>9</v>
      </c>
      <c r="B17" s="175" t="s">
        <v>70</v>
      </c>
      <c r="C17" s="176">
        <v>1</v>
      </c>
      <c r="D17" s="158" t="s">
        <v>17</v>
      </c>
      <c r="G17" s="164"/>
      <c r="H17" s="164"/>
    </row>
    <row r="18" spans="3:8" ht="13.5">
      <c r="C18" s="176"/>
      <c r="G18" s="164"/>
      <c r="H18" s="164"/>
    </row>
    <row r="19" spans="1:8" ht="69.75">
      <c r="A19" s="158">
        <v>10</v>
      </c>
      <c r="B19" s="175" t="s">
        <v>313</v>
      </c>
      <c r="C19" s="176">
        <v>57.1</v>
      </c>
      <c r="D19" s="158" t="s">
        <v>12</v>
      </c>
      <c r="G19" s="164"/>
      <c r="H19" s="164"/>
    </row>
    <row r="20" spans="3:8" ht="13.5">
      <c r="C20" s="176"/>
      <c r="G20" s="164"/>
      <c r="H20" s="164"/>
    </row>
    <row r="21" spans="1:8" ht="69">
      <c r="A21" s="158">
        <v>11</v>
      </c>
      <c r="B21" s="175" t="s">
        <v>71</v>
      </c>
      <c r="C21" s="176">
        <v>8</v>
      </c>
      <c r="D21" s="158" t="s">
        <v>17</v>
      </c>
      <c r="G21" s="164"/>
      <c r="H21" s="164"/>
    </row>
    <row r="22" spans="3:8" ht="13.5">
      <c r="C22" s="176"/>
      <c r="G22" s="164"/>
      <c r="H22" s="164"/>
    </row>
    <row r="23" spans="1:8" ht="69">
      <c r="A23" s="158">
        <v>12</v>
      </c>
      <c r="B23" s="171" t="s">
        <v>73</v>
      </c>
      <c r="C23" s="176">
        <v>57.1</v>
      </c>
      <c r="D23" s="158" t="s">
        <v>12</v>
      </c>
      <c r="G23" s="164"/>
      <c r="H23" s="164"/>
    </row>
    <row r="24" spans="2:8" ht="13.5">
      <c r="B24" s="171"/>
      <c r="C24" s="176"/>
      <c r="G24" s="164"/>
      <c r="H24" s="164"/>
    </row>
    <row r="25" spans="1:8" ht="82.5">
      <c r="A25" s="158">
        <v>13</v>
      </c>
      <c r="B25" s="175" t="s">
        <v>74</v>
      </c>
      <c r="C25" s="176">
        <v>57.1</v>
      </c>
      <c r="D25" s="158" t="s">
        <v>12</v>
      </c>
      <c r="G25" s="164"/>
      <c r="H25" s="164"/>
    </row>
    <row r="26" spans="2:8" ht="13.5">
      <c r="B26" s="175"/>
      <c r="C26" s="176"/>
      <c r="G26" s="164"/>
      <c r="H26" s="164"/>
    </row>
    <row r="27" spans="1:8" ht="69">
      <c r="A27" s="158">
        <v>14</v>
      </c>
      <c r="B27" s="175" t="s">
        <v>75</v>
      </c>
      <c r="C27" s="176">
        <v>342.6</v>
      </c>
      <c r="D27" s="158" t="s">
        <v>17</v>
      </c>
      <c r="G27" s="164"/>
      <c r="H27" s="164"/>
    </row>
    <row r="28" spans="2:8" ht="13.5">
      <c r="B28" s="175"/>
      <c r="C28" s="176"/>
      <c r="G28" s="164"/>
      <c r="H28" s="164"/>
    </row>
    <row r="29" spans="1:8" ht="41.25">
      <c r="A29" s="158">
        <v>15</v>
      </c>
      <c r="B29" s="45" t="s">
        <v>78</v>
      </c>
      <c r="C29" s="176">
        <v>834.36</v>
      </c>
      <c r="D29" s="158" t="s">
        <v>12</v>
      </c>
      <c r="G29" s="164"/>
      <c r="H29" s="164"/>
    </row>
    <row r="30" spans="2:8" ht="12.75" customHeight="1">
      <c r="B30" s="45"/>
      <c r="C30" s="176"/>
      <c r="G30" s="164"/>
      <c r="H30" s="164"/>
    </row>
    <row r="31" ht="5.25" customHeight="1"/>
    <row r="32" spans="1:8" s="167" customFormat="1" ht="30" customHeight="1">
      <c r="A32" s="170"/>
      <c r="B32" s="177" t="s">
        <v>14</v>
      </c>
      <c r="C32" s="170"/>
      <c r="D32" s="170"/>
      <c r="E32" s="170"/>
      <c r="F32" s="170"/>
      <c r="G32" s="178"/>
      <c r="H32" s="178"/>
    </row>
  </sheetData>
  <sheetProtection/>
  <printOptions/>
  <pageMargins left="0.25" right="0.25" top="0.75" bottom="0.75" header="0.3" footer="0.3"/>
  <pageSetup firstPageNumber="-4105" useFirstPageNumber="1" fitToHeight="2" fitToWidth="1"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O302"/>
  <sheetViews>
    <sheetView tabSelected="1" zoomScale="85" zoomScaleNormal="85" zoomScalePageLayoutView="0" workbookViewId="0" topLeftCell="A1">
      <selection activeCell="F6" sqref="F6"/>
    </sheetView>
  </sheetViews>
  <sheetFormatPr defaultColWidth="9.140625" defaultRowHeight="15"/>
  <cols>
    <col min="1" max="1" width="4.8515625" style="137" customWidth="1"/>
    <col min="2" max="2" width="39.28125" style="137" customWidth="1"/>
    <col min="3" max="4" width="9.28125" style="139" customWidth="1"/>
    <col min="5" max="6" width="15.28125" style="137" customWidth="1"/>
    <col min="7" max="7" width="17.28125" style="137" customWidth="1"/>
    <col min="8" max="8" width="17.8515625" style="137" customWidth="1"/>
    <col min="9" max="9" width="29.7109375" style="132" bestFit="1" customWidth="1"/>
    <col min="10" max="16384" width="9.140625" style="132" customWidth="1"/>
  </cols>
  <sheetData>
    <row r="1" spans="1:8" s="92" customFormat="1" ht="33.75" customHeight="1">
      <c r="A1" s="188" t="s">
        <v>28</v>
      </c>
      <c r="B1" s="188"/>
      <c r="C1" s="93" t="s">
        <v>149</v>
      </c>
      <c r="D1" s="94" t="s">
        <v>7</v>
      </c>
      <c r="E1" s="90"/>
      <c r="F1" s="115" t="s">
        <v>311</v>
      </c>
      <c r="G1" s="91" t="s">
        <v>147</v>
      </c>
      <c r="H1" s="91" t="s">
        <v>148</v>
      </c>
    </row>
    <row r="2" spans="1:8" ht="15" customHeight="1">
      <c r="A2" s="131"/>
      <c r="B2" s="124" t="s">
        <v>157</v>
      </c>
      <c r="C2" s="118"/>
      <c r="D2" s="119"/>
      <c r="E2" s="120"/>
      <c r="F2" s="121"/>
      <c r="G2" s="121"/>
      <c r="H2" s="121"/>
    </row>
    <row r="3" spans="1:9" ht="15" customHeight="1">
      <c r="A3" s="181">
        <v>1</v>
      </c>
      <c r="B3" s="119" t="s">
        <v>159</v>
      </c>
      <c r="C3" s="122">
        <v>1</v>
      </c>
      <c r="D3" s="119" t="s">
        <v>49</v>
      </c>
      <c r="E3" s="120" t="s">
        <v>160</v>
      </c>
      <c r="F3" s="121"/>
      <c r="G3" s="121"/>
      <c r="H3" s="121"/>
      <c r="I3" s="134"/>
    </row>
    <row r="4" spans="1:9" ht="15" customHeight="1">
      <c r="A4" s="133"/>
      <c r="B4" s="119" t="s">
        <v>161</v>
      </c>
      <c r="C4" s="122"/>
      <c r="D4" s="119"/>
      <c r="E4" s="120" t="s">
        <v>162</v>
      </c>
      <c r="F4" s="121"/>
      <c r="G4" s="121"/>
      <c r="H4" s="121"/>
      <c r="I4" s="135"/>
    </row>
    <row r="5" spans="1:9" ht="15" customHeight="1">
      <c r="A5" s="181"/>
      <c r="B5" s="119" t="s">
        <v>163</v>
      </c>
      <c r="C5" s="118"/>
      <c r="D5" s="119"/>
      <c r="E5" s="120"/>
      <c r="F5" s="121"/>
      <c r="G5" s="121"/>
      <c r="H5" s="121"/>
      <c r="I5" s="135"/>
    </row>
    <row r="6" spans="1:9" ht="15" customHeight="1">
      <c r="A6" s="181"/>
      <c r="B6" s="119"/>
      <c r="C6" s="118"/>
      <c r="D6" s="119"/>
      <c r="E6" s="120"/>
      <c r="F6" s="121"/>
      <c r="G6" s="121"/>
      <c r="H6" s="121"/>
      <c r="I6" s="135"/>
    </row>
    <row r="7" spans="1:8" ht="15" customHeight="1">
      <c r="A7" s="181">
        <v>2</v>
      </c>
      <c r="B7" s="119" t="s">
        <v>164</v>
      </c>
      <c r="C7" s="118"/>
      <c r="D7" s="119"/>
      <c r="E7" s="120"/>
      <c r="F7" s="121"/>
      <c r="G7" s="121"/>
      <c r="H7" s="121"/>
    </row>
    <row r="8" spans="1:8" ht="15" customHeight="1">
      <c r="A8" s="181"/>
      <c r="B8" s="119" t="s">
        <v>165</v>
      </c>
      <c r="C8" s="118"/>
      <c r="D8" s="119"/>
      <c r="E8" s="120"/>
      <c r="F8" s="121"/>
      <c r="G8" s="121"/>
      <c r="H8" s="121"/>
    </row>
    <row r="9" spans="1:8" ht="15" customHeight="1">
      <c r="A9" s="181"/>
      <c r="B9" s="119" t="s">
        <v>166</v>
      </c>
      <c r="C9" s="122">
        <v>1</v>
      </c>
      <c r="D9" s="119" t="s">
        <v>49</v>
      </c>
      <c r="E9" s="120" t="s">
        <v>160</v>
      </c>
      <c r="F9" s="121"/>
      <c r="G9" s="121"/>
      <c r="H9" s="121"/>
    </row>
    <row r="10" spans="1:8" ht="15" customHeight="1">
      <c r="A10" s="181"/>
      <c r="B10" s="119"/>
      <c r="C10" s="122"/>
      <c r="D10" s="119"/>
      <c r="E10" s="120" t="s">
        <v>162</v>
      </c>
      <c r="F10" s="121"/>
      <c r="G10" s="121"/>
      <c r="H10" s="121"/>
    </row>
    <row r="11" spans="1:8" ht="15" customHeight="1">
      <c r="A11" s="181"/>
      <c r="B11" s="119"/>
      <c r="C11" s="118"/>
      <c r="D11" s="119"/>
      <c r="E11" s="120"/>
      <c r="F11" s="121"/>
      <c r="G11" s="121"/>
      <c r="H11" s="121"/>
    </row>
    <row r="12" spans="1:8" ht="15" customHeight="1">
      <c r="A12" s="181">
        <v>3</v>
      </c>
      <c r="B12" s="119" t="s">
        <v>167</v>
      </c>
      <c r="C12" s="122">
        <v>1</v>
      </c>
      <c r="D12" s="119" t="s">
        <v>49</v>
      </c>
      <c r="E12" s="120" t="s">
        <v>160</v>
      </c>
      <c r="F12" s="121"/>
      <c r="G12" s="121"/>
      <c r="H12" s="121"/>
    </row>
    <row r="13" spans="1:8" ht="15" customHeight="1">
      <c r="A13" s="181"/>
      <c r="B13" s="119" t="s">
        <v>168</v>
      </c>
      <c r="C13" s="122"/>
      <c r="D13" s="119"/>
      <c r="E13" s="120" t="s">
        <v>162</v>
      </c>
      <c r="F13" s="121"/>
      <c r="G13" s="121"/>
      <c r="H13" s="121"/>
    </row>
    <row r="14" spans="1:8" ht="15" customHeight="1">
      <c r="A14" s="181"/>
      <c r="B14" s="119" t="s">
        <v>169</v>
      </c>
      <c r="C14" s="118"/>
      <c r="D14" s="119"/>
      <c r="E14" s="120"/>
      <c r="F14" s="121"/>
      <c r="G14" s="121"/>
      <c r="H14" s="121"/>
    </row>
    <row r="15" spans="1:8" ht="15" customHeight="1">
      <c r="A15" s="181"/>
      <c r="B15" s="119" t="s">
        <v>170</v>
      </c>
      <c r="C15" s="118"/>
      <c r="D15" s="119"/>
      <c r="E15" s="120"/>
      <c r="F15" s="121"/>
      <c r="G15" s="121"/>
      <c r="H15" s="121"/>
    </row>
    <row r="16" spans="1:8" ht="15" customHeight="1">
      <c r="A16" s="181"/>
      <c r="B16" s="119"/>
      <c r="C16" s="118"/>
      <c r="D16" s="119"/>
      <c r="E16" s="120"/>
      <c r="F16" s="121"/>
      <c r="G16" s="121"/>
      <c r="H16" s="121"/>
    </row>
    <row r="17" spans="1:8" ht="15" customHeight="1">
      <c r="A17" s="181">
        <v>4</v>
      </c>
      <c r="B17" s="119" t="s">
        <v>171</v>
      </c>
      <c r="C17" s="122">
        <v>1</v>
      </c>
      <c r="D17" s="119" t="s">
        <v>49</v>
      </c>
      <c r="E17" s="120" t="s">
        <v>160</v>
      </c>
      <c r="F17" s="121"/>
      <c r="G17" s="121"/>
      <c r="H17" s="121"/>
    </row>
    <row r="18" spans="1:8" ht="15" customHeight="1">
      <c r="A18" s="181"/>
      <c r="B18" s="119" t="s">
        <v>172</v>
      </c>
      <c r="C18" s="122"/>
      <c r="D18" s="119"/>
      <c r="E18" s="120" t="s">
        <v>162</v>
      </c>
      <c r="F18" s="121"/>
      <c r="G18" s="121"/>
      <c r="H18" s="121"/>
    </row>
    <row r="19" spans="1:8" ht="15" customHeight="1">
      <c r="A19" s="181"/>
      <c r="B19" s="119" t="s">
        <v>170</v>
      </c>
      <c r="C19" s="118"/>
      <c r="D19" s="119"/>
      <c r="E19" s="120"/>
      <c r="F19" s="121"/>
      <c r="G19" s="121"/>
      <c r="H19" s="121"/>
    </row>
    <row r="20" spans="1:8" ht="15" customHeight="1">
      <c r="A20" s="181"/>
      <c r="B20" s="119"/>
      <c r="C20" s="118"/>
      <c r="D20" s="119"/>
      <c r="E20" s="120"/>
      <c r="F20" s="121"/>
      <c r="G20" s="121"/>
      <c r="H20" s="121"/>
    </row>
    <row r="21" spans="1:8" ht="15" customHeight="1">
      <c r="A21" s="181">
        <v>5</v>
      </c>
      <c r="B21" s="119" t="s">
        <v>173</v>
      </c>
      <c r="C21" s="122">
        <v>1</v>
      </c>
      <c r="D21" s="119" t="s">
        <v>49</v>
      </c>
      <c r="E21" s="120" t="s">
        <v>160</v>
      </c>
      <c r="F21" s="121"/>
      <c r="G21" s="121"/>
      <c r="H21" s="121"/>
    </row>
    <row r="22" spans="1:8" ht="15" customHeight="1">
      <c r="A22" s="181"/>
      <c r="B22" s="119" t="s">
        <v>172</v>
      </c>
      <c r="C22" s="122"/>
      <c r="D22" s="119"/>
      <c r="E22" s="120" t="s">
        <v>162</v>
      </c>
      <c r="F22" s="121"/>
      <c r="G22" s="121"/>
      <c r="H22" s="121"/>
    </row>
    <row r="23" spans="1:8" ht="15" customHeight="1">
      <c r="A23" s="181"/>
      <c r="B23" s="119" t="s">
        <v>174</v>
      </c>
      <c r="C23" s="118"/>
      <c r="D23" s="119"/>
      <c r="E23" s="120"/>
      <c r="F23" s="121"/>
      <c r="G23" s="121"/>
      <c r="H23" s="121"/>
    </row>
    <row r="24" spans="1:8" ht="15" customHeight="1">
      <c r="A24" s="181"/>
      <c r="B24" s="119" t="s">
        <v>163</v>
      </c>
      <c r="C24" s="118"/>
      <c r="D24" s="119"/>
      <c r="E24" s="120"/>
      <c r="F24" s="121"/>
      <c r="G24" s="121"/>
      <c r="H24" s="121"/>
    </row>
    <row r="25" spans="1:8" ht="15" customHeight="1">
      <c r="A25" s="181"/>
      <c r="B25" s="119"/>
      <c r="C25" s="118"/>
      <c r="D25" s="119"/>
      <c r="E25" s="120"/>
      <c r="F25" s="121"/>
      <c r="G25" s="121"/>
      <c r="H25" s="121"/>
    </row>
    <row r="26" spans="1:8" ht="15" customHeight="1">
      <c r="A26" s="181"/>
      <c r="B26" s="119"/>
      <c r="C26" s="118"/>
      <c r="D26" s="119"/>
      <c r="E26" s="120"/>
      <c r="F26" s="121"/>
      <c r="G26" s="121"/>
      <c r="H26" s="121"/>
    </row>
    <row r="27" spans="1:8" ht="15" customHeight="1">
      <c r="A27" s="181"/>
      <c r="B27" s="124" t="s">
        <v>175</v>
      </c>
      <c r="C27" s="118"/>
      <c r="D27" s="119"/>
      <c r="E27" s="120"/>
      <c r="F27" s="121"/>
      <c r="G27" s="121"/>
      <c r="H27" s="121"/>
    </row>
    <row r="28" spans="1:8" ht="15" customHeight="1">
      <c r="A28" s="181"/>
      <c r="B28" s="119" t="s">
        <v>158</v>
      </c>
      <c r="C28" s="118"/>
      <c r="D28" s="119"/>
      <c r="E28" s="120"/>
      <c r="F28" s="121"/>
      <c r="G28" s="121"/>
      <c r="H28" s="121"/>
    </row>
    <row r="29" spans="1:8" ht="15" customHeight="1">
      <c r="A29" s="181"/>
      <c r="B29" s="119"/>
      <c r="C29" s="118"/>
      <c r="D29" s="119"/>
      <c r="E29" s="120"/>
      <c r="F29" s="121"/>
      <c r="G29" s="121"/>
      <c r="H29" s="121"/>
    </row>
    <row r="30" spans="1:8" ht="15" customHeight="1">
      <c r="A30" s="181"/>
      <c r="B30" s="119" t="s">
        <v>176</v>
      </c>
      <c r="C30" s="118"/>
      <c r="D30" s="119"/>
      <c r="E30" s="120"/>
      <c r="F30" s="121"/>
      <c r="G30" s="121"/>
      <c r="H30" s="121"/>
    </row>
    <row r="31" spans="1:8" ht="15" customHeight="1">
      <c r="A31" s="181"/>
      <c r="B31" s="119" t="s">
        <v>177</v>
      </c>
      <c r="C31" s="118"/>
      <c r="D31" s="119"/>
      <c r="E31" s="120"/>
      <c r="F31" s="121"/>
      <c r="G31" s="121"/>
      <c r="H31" s="121"/>
    </row>
    <row r="32" spans="1:8" ht="15" customHeight="1">
      <c r="A32" s="181"/>
      <c r="B32" s="119"/>
      <c r="C32" s="118"/>
      <c r="D32" s="119"/>
      <c r="E32" s="120"/>
      <c r="F32" s="121"/>
      <c r="G32" s="121"/>
      <c r="H32" s="121"/>
    </row>
    <row r="33" spans="1:8" ht="15" customHeight="1">
      <c r="A33" s="181">
        <v>6</v>
      </c>
      <c r="B33" s="119" t="s">
        <v>178</v>
      </c>
      <c r="C33" s="118">
        <v>58</v>
      </c>
      <c r="D33" s="119" t="s">
        <v>47</v>
      </c>
      <c r="E33" s="120" t="s">
        <v>160</v>
      </c>
      <c r="F33" s="121"/>
      <c r="G33" s="121"/>
      <c r="H33" s="121"/>
    </row>
    <row r="34" spans="1:8" ht="15" customHeight="1">
      <c r="A34" s="181"/>
      <c r="B34" s="119" t="s">
        <v>179</v>
      </c>
      <c r="C34" s="118"/>
      <c r="D34" s="119"/>
      <c r="E34" s="120" t="s">
        <v>162</v>
      </c>
      <c r="F34" s="121"/>
      <c r="G34" s="121"/>
      <c r="H34" s="121"/>
    </row>
    <row r="35" spans="1:8" ht="15" customHeight="1">
      <c r="A35" s="181"/>
      <c r="B35" s="119" t="s">
        <v>180</v>
      </c>
      <c r="C35" s="118"/>
      <c r="D35" s="119"/>
      <c r="E35" s="120"/>
      <c r="F35" s="121"/>
      <c r="G35" s="121"/>
      <c r="H35" s="121"/>
    </row>
    <row r="36" spans="1:8" ht="15" customHeight="1">
      <c r="A36" s="181"/>
      <c r="B36" s="119" t="s">
        <v>181</v>
      </c>
      <c r="C36" s="118"/>
      <c r="D36" s="119"/>
      <c r="E36" s="120"/>
      <c r="F36" s="121"/>
      <c r="G36" s="121"/>
      <c r="H36" s="121"/>
    </row>
    <row r="37" spans="1:8" s="136" customFormat="1" ht="15" customHeight="1">
      <c r="A37" s="181"/>
      <c r="B37" s="119" t="s">
        <v>182</v>
      </c>
      <c r="C37" s="118"/>
      <c r="D37" s="119"/>
      <c r="E37" s="120"/>
      <c r="F37" s="121"/>
      <c r="G37" s="121"/>
      <c r="H37" s="121"/>
    </row>
    <row r="38" spans="1:8" s="136" customFormat="1" ht="15" customHeight="1">
      <c r="A38" s="181"/>
      <c r="B38" s="119"/>
      <c r="C38" s="118"/>
      <c r="D38" s="119"/>
      <c r="E38" s="120"/>
      <c r="F38" s="121"/>
      <c r="G38" s="121"/>
      <c r="H38" s="121"/>
    </row>
    <row r="39" spans="1:8" s="136" customFormat="1" ht="15" customHeight="1">
      <c r="A39" s="181">
        <v>7</v>
      </c>
      <c r="B39" s="119" t="s">
        <v>183</v>
      </c>
      <c r="C39" s="118"/>
      <c r="D39" s="119"/>
      <c r="E39" s="120"/>
      <c r="F39" s="121"/>
      <c r="G39" s="121"/>
      <c r="H39" s="121"/>
    </row>
    <row r="40" spans="1:8" s="136" customFormat="1" ht="15" customHeight="1">
      <c r="A40" s="181"/>
      <c r="B40" s="119" t="s">
        <v>179</v>
      </c>
      <c r="C40" s="118"/>
      <c r="D40" s="119"/>
      <c r="E40" s="120"/>
      <c r="F40" s="121"/>
      <c r="G40" s="121"/>
      <c r="H40" s="121"/>
    </row>
    <row r="41" spans="1:8" ht="15" customHeight="1">
      <c r="A41" s="181"/>
      <c r="B41" s="119" t="s">
        <v>184</v>
      </c>
      <c r="C41" s="118">
        <v>108</v>
      </c>
      <c r="D41" s="119" t="s">
        <v>47</v>
      </c>
      <c r="E41" s="120" t="s">
        <v>160</v>
      </c>
      <c r="F41" s="121"/>
      <c r="G41" s="121"/>
      <c r="H41" s="121"/>
    </row>
    <row r="42" spans="1:8" ht="15" customHeight="1">
      <c r="A42" s="181"/>
      <c r="B42" s="119"/>
      <c r="C42" s="118"/>
      <c r="D42" s="119"/>
      <c r="E42" s="120" t="s">
        <v>162</v>
      </c>
      <c r="F42" s="121"/>
      <c r="G42" s="121"/>
      <c r="H42" s="121"/>
    </row>
    <row r="43" spans="1:8" ht="15" customHeight="1">
      <c r="A43" s="181"/>
      <c r="B43" s="119"/>
      <c r="C43" s="118"/>
      <c r="D43" s="119"/>
      <c r="E43" s="120"/>
      <c r="F43" s="121"/>
      <c r="G43" s="121"/>
      <c r="H43" s="121"/>
    </row>
    <row r="44" spans="1:8" ht="15" customHeight="1">
      <c r="A44" s="181">
        <v>8</v>
      </c>
      <c r="B44" s="119" t="s">
        <v>185</v>
      </c>
      <c r="C44" s="122">
        <v>147</v>
      </c>
      <c r="D44" s="119" t="s">
        <v>47</v>
      </c>
      <c r="E44" s="120" t="s">
        <v>160</v>
      </c>
      <c r="F44" s="121"/>
      <c r="G44" s="121"/>
      <c r="H44" s="121"/>
    </row>
    <row r="45" spans="1:8" ht="15" customHeight="1">
      <c r="A45" s="181"/>
      <c r="B45" s="119" t="s">
        <v>186</v>
      </c>
      <c r="C45" s="122"/>
      <c r="D45" s="119"/>
      <c r="E45" s="120" t="s">
        <v>162</v>
      </c>
      <c r="F45" s="121"/>
      <c r="G45" s="121"/>
      <c r="H45" s="121"/>
    </row>
    <row r="46" spans="1:8" ht="15" customHeight="1">
      <c r="A46" s="181"/>
      <c r="B46" s="119"/>
      <c r="C46" s="118"/>
      <c r="D46" s="119"/>
      <c r="E46" s="120"/>
      <c r="F46" s="121"/>
      <c r="G46" s="121"/>
      <c r="H46" s="121"/>
    </row>
    <row r="47" spans="1:8" ht="15" customHeight="1">
      <c r="A47" s="181">
        <v>9</v>
      </c>
      <c r="B47" s="119" t="s">
        <v>187</v>
      </c>
      <c r="C47" s="122">
        <v>95</v>
      </c>
      <c r="D47" s="119" t="s">
        <v>47</v>
      </c>
      <c r="E47" s="120" t="s">
        <v>160</v>
      </c>
      <c r="F47" s="121"/>
      <c r="G47" s="121"/>
      <c r="H47" s="121"/>
    </row>
    <row r="48" spans="1:8" ht="15" customHeight="1">
      <c r="A48" s="181"/>
      <c r="B48" s="119" t="s">
        <v>186</v>
      </c>
      <c r="C48" s="122"/>
      <c r="D48" s="119"/>
      <c r="E48" s="120" t="s">
        <v>162</v>
      </c>
      <c r="F48" s="121"/>
      <c r="G48" s="121"/>
      <c r="H48" s="121"/>
    </row>
    <row r="49" spans="1:8" ht="15" customHeight="1">
      <c r="A49" s="181"/>
      <c r="B49" s="119"/>
      <c r="C49" s="118"/>
      <c r="D49" s="119"/>
      <c r="E49" s="120"/>
      <c r="F49" s="121"/>
      <c r="G49" s="121"/>
      <c r="H49" s="121"/>
    </row>
    <row r="50" spans="1:8" ht="15" customHeight="1">
      <c r="A50" s="181">
        <v>10</v>
      </c>
      <c r="B50" s="119" t="s">
        <v>188</v>
      </c>
      <c r="C50" s="122">
        <v>120</v>
      </c>
      <c r="D50" s="119" t="s">
        <v>47</v>
      </c>
      <c r="E50" s="120" t="s">
        <v>160</v>
      </c>
      <c r="F50" s="121"/>
      <c r="G50" s="121"/>
      <c r="H50" s="121"/>
    </row>
    <row r="51" spans="1:8" ht="15" customHeight="1">
      <c r="A51" s="181"/>
      <c r="B51" s="119" t="s">
        <v>186</v>
      </c>
      <c r="C51" s="122"/>
      <c r="D51" s="119"/>
      <c r="E51" s="120" t="s">
        <v>162</v>
      </c>
      <c r="F51" s="121"/>
      <c r="G51" s="121"/>
      <c r="H51" s="121"/>
    </row>
    <row r="52" spans="1:8" ht="15" customHeight="1">
      <c r="A52" s="181"/>
      <c r="B52" s="119"/>
      <c r="C52" s="118"/>
      <c r="D52" s="119"/>
      <c r="E52" s="120"/>
      <c r="F52" s="121"/>
      <c r="G52" s="121"/>
      <c r="H52" s="121"/>
    </row>
    <row r="53" spans="1:8" ht="15" customHeight="1">
      <c r="A53" s="181">
        <v>11</v>
      </c>
      <c r="B53" s="119" t="s">
        <v>189</v>
      </c>
      <c r="C53" s="122">
        <v>40</v>
      </c>
      <c r="D53" s="119" t="s">
        <v>47</v>
      </c>
      <c r="E53" s="120" t="s">
        <v>160</v>
      </c>
      <c r="F53" s="121"/>
      <c r="G53" s="121"/>
      <c r="H53" s="121"/>
    </row>
    <row r="54" spans="1:8" ht="15" customHeight="1">
      <c r="A54" s="181"/>
      <c r="B54" s="119" t="s">
        <v>186</v>
      </c>
      <c r="C54" s="122"/>
      <c r="D54" s="119"/>
      <c r="E54" s="120" t="s">
        <v>162</v>
      </c>
      <c r="F54" s="121"/>
      <c r="G54" s="121"/>
      <c r="H54" s="121"/>
    </row>
    <row r="55" spans="1:8" ht="15" customHeight="1">
      <c r="A55" s="181"/>
      <c r="B55" s="119"/>
      <c r="C55" s="118"/>
      <c r="D55" s="119"/>
      <c r="E55" s="120"/>
      <c r="F55" s="121"/>
      <c r="G55" s="121"/>
      <c r="H55" s="121"/>
    </row>
    <row r="56" spans="1:8" ht="15" customHeight="1">
      <c r="A56" s="181">
        <v>12</v>
      </c>
      <c r="B56" s="119" t="s">
        <v>190</v>
      </c>
      <c r="C56" s="122">
        <v>35</v>
      </c>
      <c r="D56" s="119" t="s">
        <v>47</v>
      </c>
      <c r="E56" s="120" t="s">
        <v>160</v>
      </c>
      <c r="F56" s="121"/>
      <c r="G56" s="121"/>
      <c r="H56" s="121"/>
    </row>
    <row r="57" spans="1:8" ht="15" customHeight="1">
      <c r="A57" s="181"/>
      <c r="B57" s="119" t="s">
        <v>186</v>
      </c>
      <c r="C57" s="122"/>
      <c r="D57" s="119"/>
      <c r="E57" s="120" t="s">
        <v>162</v>
      </c>
      <c r="F57" s="121"/>
      <c r="G57" s="121"/>
      <c r="H57" s="121"/>
    </row>
    <row r="58" spans="1:8" ht="15" customHeight="1">
      <c r="A58" s="181"/>
      <c r="B58" s="119"/>
      <c r="C58" s="118"/>
      <c r="D58" s="119"/>
      <c r="E58" s="120"/>
      <c r="F58" s="121"/>
      <c r="G58" s="121"/>
      <c r="H58" s="121"/>
    </row>
    <row r="59" spans="1:8" ht="15" customHeight="1">
      <c r="A59" s="181">
        <v>13</v>
      </c>
      <c r="B59" s="119" t="s">
        <v>191</v>
      </c>
      <c r="C59" s="118"/>
      <c r="D59" s="119"/>
      <c r="E59" s="120"/>
      <c r="F59" s="121"/>
      <c r="G59" s="121"/>
      <c r="H59" s="121"/>
    </row>
    <row r="60" spans="1:8" ht="15" customHeight="1">
      <c r="A60" s="181"/>
      <c r="B60" s="119" t="s">
        <v>192</v>
      </c>
      <c r="C60" s="122">
        <v>125</v>
      </c>
      <c r="D60" s="119" t="s">
        <v>47</v>
      </c>
      <c r="E60" s="120" t="s">
        <v>160</v>
      </c>
      <c r="F60" s="121"/>
      <c r="G60" s="121"/>
      <c r="H60" s="121"/>
    </row>
    <row r="61" spans="1:8" ht="15" customHeight="1">
      <c r="A61" s="181"/>
      <c r="B61" s="119"/>
      <c r="C61" s="122"/>
      <c r="D61" s="119"/>
      <c r="E61" s="120" t="s">
        <v>162</v>
      </c>
      <c r="F61" s="121"/>
      <c r="G61" s="121"/>
      <c r="H61" s="121"/>
    </row>
    <row r="62" spans="1:8" ht="15" customHeight="1">
      <c r="A62" s="181"/>
      <c r="B62" s="119"/>
      <c r="C62" s="118"/>
      <c r="D62" s="119"/>
      <c r="E62" s="120"/>
      <c r="F62" s="121"/>
      <c r="G62" s="121"/>
      <c r="H62" s="121"/>
    </row>
    <row r="63" spans="1:8" ht="15" customHeight="1">
      <c r="A63" s="181">
        <v>14</v>
      </c>
      <c r="B63" s="119" t="s">
        <v>193</v>
      </c>
      <c r="C63" s="118">
        <v>19</v>
      </c>
      <c r="D63" s="119" t="s">
        <v>47</v>
      </c>
      <c r="E63" s="120" t="s">
        <v>160</v>
      </c>
      <c r="F63" s="121"/>
      <c r="G63" s="121"/>
      <c r="H63" s="121"/>
    </row>
    <row r="64" spans="1:8" ht="15" customHeight="1">
      <c r="A64" s="181"/>
      <c r="B64" s="119" t="s">
        <v>179</v>
      </c>
      <c r="C64" s="118"/>
      <c r="D64" s="119"/>
      <c r="E64" s="120" t="s">
        <v>162</v>
      </c>
      <c r="F64" s="121"/>
      <c r="G64" s="121"/>
      <c r="H64" s="121"/>
    </row>
    <row r="65" spans="1:8" ht="15" customHeight="1">
      <c r="A65" s="181"/>
      <c r="B65" s="119" t="s">
        <v>194</v>
      </c>
      <c r="C65" s="118"/>
      <c r="D65" s="119"/>
      <c r="E65" s="120"/>
      <c r="F65" s="121"/>
      <c r="G65" s="121"/>
      <c r="H65" s="121"/>
    </row>
    <row r="66" spans="1:8" ht="15" customHeight="1">
      <c r="A66" s="181"/>
      <c r="B66" s="119"/>
      <c r="C66" s="119"/>
      <c r="D66" s="119"/>
      <c r="E66" s="120"/>
      <c r="F66" s="121"/>
      <c r="G66" s="121"/>
      <c r="H66" s="121"/>
    </row>
    <row r="67" spans="1:8" ht="15" customHeight="1">
      <c r="A67" s="181">
        <v>15</v>
      </c>
      <c r="B67" s="119" t="s">
        <v>195</v>
      </c>
      <c r="C67" s="119">
        <v>2</v>
      </c>
      <c r="D67" s="119" t="s">
        <v>47</v>
      </c>
      <c r="E67" s="120" t="s">
        <v>160</v>
      </c>
      <c r="F67" s="121"/>
      <c r="G67" s="121"/>
      <c r="H67" s="121"/>
    </row>
    <row r="68" spans="1:8" ht="15" customHeight="1">
      <c r="A68" s="181"/>
      <c r="B68" s="119" t="s">
        <v>179</v>
      </c>
      <c r="C68" s="119"/>
      <c r="D68" s="119"/>
      <c r="E68" s="120" t="s">
        <v>162</v>
      </c>
      <c r="F68" s="121"/>
      <c r="G68" s="121"/>
      <c r="H68" s="121"/>
    </row>
    <row r="69" spans="1:8" ht="15" customHeight="1">
      <c r="A69" s="181"/>
      <c r="B69" s="119" t="s">
        <v>194</v>
      </c>
      <c r="C69" s="119"/>
      <c r="D69" s="119"/>
      <c r="E69" s="120"/>
      <c r="F69" s="121"/>
      <c r="G69" s="121"/>
      <c r="H69" s="121"/>
    </row>
    <row r="70" spans="1:8" ht="15" customHeight="1">
      <c r="A70" s="181"/>
      <c r="B70" s="119"/>
      <c r="C70" s="119"/>
      <c r="D70" s="119"/>
      <c r="E70" s="120"/>
      <c r="F70" s="121"/>
      <c r="G70" s="121"/>
      <c r="H70" s="121"/>
    </row>
    <row r="71" spans="1:8" ht="15" customHeight="1">
      <c r="A71" s="181">
        <v>16</v>
      </c>
      <c r="B71" s="119" t="s">
        <v>196</v>
      </c>
      <c r="C71" s="119">
        <v>61</v>
      </c>
      <c r="D71" s="119" t="s">
        <v>47</v>
      </c>
      <c r="E71" s="120" t="s">
        <v>160</v>
      </c>
      <c r="F71" s="121"/>
      <c r="G71" s="121"/>
      <c r="H71" s="121"/>
    </row>
    <row r="72" spans="1:8" ht="15" customHeight="1">
      <c r="A72" s="181"/>
      <c r="B72" s="119" t="s">
        <v>179</v>
      </c>
      <c r="C72" s="119"/>
      <c r="D72" s="119"/>
      <c r="E72" s="120" t="s">
        <v>162</v>
      </c>
      <c r="F72" s="121"/>
      <c r="G72" s="121"/>
      <c r="H72" s="121"/>
    </row>
    <row r="73" spans="1:8" ht="15" customHeight="1">
      <c r="A73" s="181"/>
      <c r="B73" s="119" t="s">
        <v>197</v>
      </c>
      <c r="C73" s="119"/>
      <c r="D73" s="119"/>
      <c r="E73" s="120"/>
      <c r="F73" s="121"/>
      <c r="G73" s="121"/>
      <c r="H73" s="121"/>
    </row>
    <row r="74" spans="1:8" ht="15" customHeight="1">
      <c r="A74" s="181"/>
      <c r="B74" s="119"/>
      <c r="C74" s="119"/>
      <c r="D74" s="119"/>
      <c r="E74" s="120"/>
      <c r="F74" s="121"/>
      <c r="G74" s="121"/>
      <c r="H74" s="121"/>
    </row>
    <row r="75" spans="1:8" ht="15" customHeight="1">
      <c r="A75" s="181">
        <v>17</v>
      </c>
      <c r="B75" s="119" t="s">
        <v>198</v>
      </c>
      <c r="C75" s="122">
        <v>63</v>
      </c>
      <c r="D75" s="119" t="s">
        <v>47</v>
      </c>
      <c r="E75" s="120" t="s">
        <v>160</v>
      </c>
      <c r="F75" s="121"/>
      <c r="G75" s="121"/>
      <c r="H75" s="121"/>
    </row>
    <row r="76" spans="1:8" ht="15" customHeight="1">
      <c r="A76" s="181"/>
      <c r="B76" s="119" t="s">
        <v>199</v>
      </c>
      <c r="C76" s="122"/>
      <c r="D76" s="119"/>
      <c r="E76" s="120" t="s">
        <v>162</v>
      </c>
      <c r="F76" s="121"/>
      <c r="G76" s="121"/>
      <c r="H76" s="121"/>
    </row>
    <row r="77" spans="1:8" ht="15" customHeight="1">
      <c r="A77" s="181"/>
      <c r="B77" s="119"/>
      <c r="C77" s="118"/>
      <c r="D77" s="119"/>
      <c r="E77" s="120"/>
      <c r="F77" s="121"/>
      <c r="G77" s="121"/>
      <c r="H77" s="121"/>
    </row>
    <row r="78" spans="1:8" ht="15" customHeight="1">
      <c r="A78" s="181">
        <v>18</v>
      </c>
      <c r="B78" s="119" t="s">
        <v>200</v>
      </c>
      <c r="C78" s="122">
        <v>40</v>
      </c>
      <c r="D78" s="119" t="s">
        <v>47</v>
      </c>
      <c r="E78" s="120" t="s">
        <v>160</v>
      </c>
      <c r="F78" s="121"/>
      <c r="G78" s="121"/>
      <c r="H78" s="121"/>
    </row>
    <row r="79" spans="1:8" ht="15" customHeight="1">
      <c r="A79" s="181"/>
      <c r="B79" s="119" t="s">
        <v>201</v>
      </c>
      <c r="C79" s="122"/>
      <c r="D79" s="119"/>
      <c r="E79" s="120" t="s">
        <v>162</v>
      </c>
      <c r="F79" s="121"/>
      <c r="G79" s="121"/>
      <c r="H79" s="121"/>
    </row>
    <row r="80" spans="1:8" ht="15" customHeight="1">
      <c r="A80" s="181"/>
      <c r="B80" s="119"/>
      <c r="C80" s="122"/>
      <c r="D80" s="119"/>
      <c r="E80" s="120"/>
      <c r="F80" s="121"/>
      <c r="G80" s="121"/>
      <c r="H80" s="121"/>
    </row>
    <row r="81" spans="1:8" ht="15" customHeight="1">
      <c r="A81" s="181">
        <v>19</v>
      </c>
      <c r="B81" s="119" t="s">
        <v>202</v>
      </c>
      <c r="C81" s="122"/>
      <c r="D81" s="119"/>
      <c r="E81" s="120"/>
      <c r="F81" s="121"/>
      <c r="G81" s="121"/>
      <c r="H81" s="121"/>
    </row>
    <row r="82" spans="1:8" ht="15" customHeight="1">
      <c r="A82" s="181"/>
      <c r="B82" s="119" t="s">
        <v>203</v>
      </c>
      <c r="C82" s="122">
        <v>98</v>
      </c>
      <c r="D82" s="119" t="s">
        <v>47</v>
      </c>
      <c r="E82" s="120" t="s">
        <v>160</v>
      </c>
      <c r="F82" s="121"/>
      <c r="G82" s="121"/>
      <c r="H82" s="121"/>
    </row>
    <row r="83" spans="1:8" ht="15" customHeight="1">
      <c r="A83" s="181"/>
      <c r="B83" s="119" t="s">
        <v>204</v>
      </c>
      <c r="C83" s="122"/>
      <c r="D83" s="119"/>
      <c r="E83" s="120" t="s">
        <v>162</v>
      </c>
      <c r="F83" s="121"/>
      <c r="G83" s="121"/>
      <c r="H83" s="121"/>
    </row>
    <row r="84" spans="1:8" ht="15" customHeight="1">
      <c r="A84" s="181"/>
      <c r="B84" s="119"/>
      <c r="C84" s="122"/>
      <c r="D84" s="119"/>
      <c r="E84" s="120"/>
      <c r="F84" s="121"/>
      <c r="G84" s="121"/>
      <c r="H84" s="121"/>
    </row>
    <row r="85" spans="1:8" ht="15" customHeight="1">
      <c r="A85" s="181">
        <v>20</v>
      </c>
      <c r="B85" s="119" t="s">
        <v>205</v>
      </c>
      <c r="C85" s="122">
        <v>4200</v>
      </c>
      <c r="D85" s="119" t="s">
        <v>47</v>
      </c>
      <c r="E85" s="120" t="s">
        <v>160</v>
      </c>
      <c r="F85" s="121"/>
      <c r="G85" s="121"/>
      <c r="H85" s="121"/>
    </row>
    <row r="86" spans="1:8" ht="15" customHeight="1">
      <c r="A86" s="181"/>
      <c r="B86" s="119"/>
      <c r="C86" s="122"/>
      <c r="D86" s="119"/>
      <c r="E86" s="120" t="s">
        <v>162</v>
      </c>
      <c r="F86" s="121"/>
      <c r="G86" s="121"/>
      <c r="H86" s="121"/>
    </row>
    <row r="87" spans="1:8" ht="15" customHeight="1">
      <c r="A87" s="181"/>
      <c r="B87" s="119"/>
      <c r="C87" s="122"/>
      <c r="D87" s="119"/>
      <c r="E87" s="120"/>
      <c r="F87" s="121"/>
      <c r="G87" s="121"/>
      <c r="H87" s="121"/>
    </row>
    <row r="88" spans="1:8" ht="15" customHeight="1">
      <c r="A88" s="181">
        <v>21</v>
      </c>
      <c r="B88" s="119" t="s">
        <v>206</v>
      </c>
      <c r="C88" s="122">
        <v>2100</v>
      </c>
      <c r="D88" s="119" t="s">
        <v>47</v>
      </c>
      <c r="E88" s="120" t="s">
        <v>160</v>
      </c>
      <c r="F88" s="121"/>
      <c r="G88" s="121"/>
      <c r="H88" s="121"/>
    </row>
    <row r="89" spans="1:8" ht="15" customHeight="1">
      <c r="A89" s="181"/>
      <c r="B89" s="119"/>
      <c r="C89" s="122"/>
      <c r="D89" s="119"/>
      <c r="E89" s="120" t="s">
        <v>162</v>
      </c>
      <c r="F89" s="121"/>
      <c r="G89" s="121"/>
      <c r="H89" s="121"/>
    </row>
    <row r="90" spans="1:8" ht="15" customHeight="1">
      <c r="A90" s="181"/>
      <c r="B90" s="119"/>
      <c r="C90" s="122"/>
      <c r="D90" s="119"/>
      <c r="E90" s="120"/>
      <c r="F90" s="121"/>
      <c r="G90" s="121"/>
      <c r="H90" s="121"/>
    </row>
    <row r="91" spans="1:8" ht="15" customHeight="1">
      <c r="A91" s="181">
        <v>22</v>
      </c>
      <c r="B91" s="119" t="s">
        <v>198</v>
      </c>
      <c r="C91" s="122">
        <v>100</v>
      </c>
      <c r="D91" s="119" t="s">
        <v>47</v>
      </c>
      <c r="E91" s="120" t="s">
        <v>160</v>
      </c>
      <c r="F91" s="121"/>
      <c r="G91" s="121"/>
      <c r="H91" s="121"/>
    </row>
    <row r="92" spans="1:8" ht="15" customHeight="1">
      <c r="A92" s="181"/>
      <c r="B92" s="119" t="s">
        <v>207</v>
      </c>
      <c r="C92" s="122"/>
      <c r="D92" s="119"/>
      <c r="E92" s="120" t="s">
        <v>162</v>
      </c>
      <c r="F92" s="121"/>
      <c r="G92" s="121"/>
      <c r="H92" s="121"/>
    </row>
    <row r="93" spans="1:8" ht="15" customHeight="1">
      <c r="A93" s="181"/>
      <c r="B93" s="119"/>
      <c r="C93" s="122"/>
      <c r="D93" s="119"/>
      <c r="E93" s="120"/>
      <c r="F93" s="121"/>
      <c r="G93" s="121"/>
      <c r="H93" s="121"/>
    </row>
    <row r="94" spans="1:8" ht="15" customHeight="1">
      <c r="A94" s="181">
        <v>23</v>
      </c>
      <c r="B94" s="119" t="s">
        <v>208</v>
      </c>
      <c r="C94" s="122">
        <v>600</v>
      </c>
      <c r="D94" s="119" t="s">
        <v>47</v>
      </c>
      <c r="E94" s="120" t="s">
        <v>160</v>
      </c>
      <c r="F94" s="121"/>
      <c r="G94" s="121"/>
      <c r="H94" s="121"/>
    </row>
    <row r="95" spans="1:8" ht="15" customHeight="1">
      <c r="A95" s="181"/>
      <c r="B95" s="119" t="s">
        <v>209</v>
      </c>
      <c r="C95" s="122"/>
      <c r="D95" s="119"/>
      <c r="E95" s="120" t="s">
        <v>162</v>
      </c>
      <c r="F95" s="121"/>
      <c r="G95" s="121"/>
      <c r="H95" s="121"/>
    </row>
    <row r="96" spans="1:8" ht="15" customHeight="1">
      <c r="A96" s="181"/>
      <c r="B96" s="119"/>
      <c r="C96" s="122"/>
      <c r="D96" s="119"/>
      <c r="E96" s="120"/>
      <c r="F96" s="121"/>
      <c r="G96" s="121"/>
      <c r="H96" s="121"/>
    </row>
    <row r="97" spans="1:8" ht="15" customHeight="1">
      <c r="A97" s="181"/>
      <c r="B97" s="124" t="s">
        <v>210</v>
      </c>
      <c r="C97" s="122"/>
      <c r="D97" s="119"/>
      <c r="E97" s="120"/>
      <c r="F97" s="121"/>
      <c r="G97" s="121"/>
      <c r="H97" s="121"/>
    </row>
    <row r="98" spans="1:8" ht="15" customHeight="1">
      <c r="A98" s="181"/>
      <c r="B98" s="119"/>
      <c r="C98" s="122"/>
      <c r="D98" s="119"/>
      <c r="E98" s="120"/>
      <c r="F98" s="121"/>
      <c r="G98" s="121"/>
      <c r="H98" s="121"/>
    </row>
    <row r="99" spans="1:8" ht="15" customHeight="1">
      <c r="A99" s="181"/>
      <c r="B99" s="119" t="s">
        <v>211</v>
      </c>
      <c r="C99" s="122"/>
      <c r="D99" s="119"/>
      <c r="E99" s="120"/>
      <c r="F99" s="121"/>
      <c r="G99" s="121"/>
      <c r="H99" s="121"/>
    </row>
    <row r="100" spans="1:8" ht="15" customHeight="1">
      <c r="A100" s="181"/>
      <c r="B100" s="119" t="s">
        <v>212</v>
      </c>
      <c r="C100" s="122"/>
      <c r="D100" s="119"/>
      <c r="E100" s="120"/>
      <c r="F100" s="121"/>
      <c r="G100" s="121"/>
      <c r="H100" s="121"/>
    </row>
    <row r="101" spans="1:8" ht="15" customHeight="1">
      <c r="A101" s="181"/>
      <c r="B101" s="119" t="s">
        <v>213</v>
      </c>
      <c r="C101" s="122"/>
      <c r="D101" s="119"/>
      <c r="E101" s="120"/>
      <c r="F101" s="121"/>
      <c r="G101" s="121"/>
      <c r="H101" s="121"/>
    </row>
    <row r="102" spans="1:8" ht="15" customHeight="1">
      <c r="A102" s="181"/>
      <c r="B102" s="119" t="s">
        <v>214</v>
      </c>
      <c r="C102" s="122"/>
      <c r="D102" s="119"/>
      <c r="E102" s="120"/>
      <c r="F102" s="121"/>
      <c r="G102" s="121"/>
      <c r="H102" s="121"/>
    </row>
    <row r="103" spans="1:8" ht="15" customHeight="1">
      <c r="A103" s="181"/>
      <c r="B103" s="119" t="s">
        <v>215</v>
      </c>
      <c r="C103" s="122"/>
      <c r="D103" s="119"/>
      <c r="E103" s="120"/>
      <c r="F103" s="121"/>
      <c r="G103" s="121"/>
      <c r="H103" s="121"/>
    </row>
    <row r="104" spans="1:8" ht="15" customHeight="1">
      <c r="A104" s="181"/>
      <c r="B104" s="119"/>
      <c r="C104" s="122"/>
      <c r="D104" s="119"/>
      <c r="E104" s="120"/>
      <c r="F104" s="121"/>
      <c r="G104" s="121"/>
      <c r="H104" s="121"/>
    </row>
    <row r="105" spans="1:8" ht="15" customHeight="1">
      <c r="A105" s="181"/>
      <c r="B105" s="119"/>
      <c r="C105" s="122"/>
      <c r="D105" s="119"/>
      <c r="E105" s="120"/>
      <c r="F105" s="121"/>
      <c r="G105" s="121"/>
      <c r="H105" s="121"/>
    </row>
    <row r="106" spans="1:8" ht="15" customHeight="1">
      <c r="A106" s="181">
        <v>24</v>
      </c>
      <c r="B106" s="119" t="s">
        <v>216</v>
      </c>
      <c r="C106" s="123"/>
      <c r="D106" s="119"/>
      <c r="E106" s="120"/>
      <c r="F106" s="121"/>
      <c r="G106" s="121"/>
      <c r="H106" s="121"/>
    </row>
    <row r="107" spans="1:8" ht="15" customHeight="1">
      <c r="A107" s="181"/>
      <c r="B107" s="119" t="s">
        <v>217</v>
      </c>
      <c r="C107" s="123"/>
      <c r="D107" s="119"/>
      <c r="E107" s="120"/>
      <c r="F107" s="121"/>
      <c r="G107" s="121"/>
      <c r="H107" s="121"/>
    </row>
    <row r="108" spans="1:8" ht="15" customHeight="1">
      <c r="A108" s="181"/>
      <c r="B108" s="119" t="s">
        <v>218</v>
      </c>
      <c r="C108" s="122">
        <v>320</v>
      </c>
      <c r="D108" s="119" t="s">
        <v>47</v>
      </c>
      <c r="E108" s="120" t="s">
        <v>160</v>
      </c>
      <c r="F108" s="121"/>
      <c r="G108" s="121"/>
      <c r="H108" s="121"/>
    </row>
    <row r="109" spans="1:8" ht="15" customHeight="1">
      <c r="A109" s="181"/>
      <c r="B109" s="119"/>
      <c r="C109" s="122"/>
      <c r="D109" s="119"/>
      <c r="E109" s="120" t="s">
        <v>162</v>
      </c>
      <c r="F109" s="121"/>
      <c r="G109" s="121"/>
      <c r="H109" s="121"/>
    </row>
    <row r="110" spans="1:8" ht="15" customHeight="1">
      <c r="A110" s="181"/>
      <c r="B110" s="119"/>
      <c r="C110" s="123"/>
      <c r="D110" s="119"/>
      <c r="E110" s="120"/>
      <c r="F110" s="121"/>
      <c r="G110" s="121"/>
      <c r="H110" s="121"/>
    </row>
    <row r="111" spans="1:8" ht="15" customHeight="1">
      <c r="A111" s="181">
        <v>25</v>
      </c>
      <c r="B111" s="119" t="s">
        <v>216</v>
      </c>
      <c r="C111" s="123"/>
      <c r="D111" s="119"/>
      <c r="E111" s="120"/>
      <c r="F111" s="121"/>
      <c r="G111" s="121"/>
      <c r="H111" s="121"/>
    </row>
    <row r="112" spans="1:8" ht="15" customHeight="1">
      <c r="A112" s="181"/>
      <c r="B112" s="119" t="s">
        <v>217</v>
      </c>
      <c r="C112" s="123"/>
      <c r="D112" s="119"/>
      <c r="E112" s="120"/>
      <c r="F112" s="121"/>
      <c r="G112" s="121"/>
      <c r="H112" s="121"/>
    </row>
    <row r="113" spans="1:8" ht="15" customHeight="1">
      <c r="A113" s="181"/>
      <c r="B113" s="119" t="s">
        <v>218</v>
      </c>
      <c r="C113" s="122">
        <v>45</v>
      </c>
      <c r="D113" s="119" t="s">
        <v>47</v>
      </c>
      <c r="E113" s="120" t="s">
        <v>160</v>
      </c>
      <c r="F113" s="121"/>
      <c r="G113" s="121"/>
      <c r="H113" s="121"/>
    </row>
    <row r="114" spans="1:8" ht="15" customHeight="1">
      <c r="A114" s="181"/>
      <c r="B114" s="119"/>
      <c r="C114" s="122"/>
      <c r="D114" s="119"/>
      <c r="E114" s="120" t="s">
        <v>162</v>
      </c>
      <c r="F114" s="121"/>
      <c r="G114" s="121"/>
      <c r="H114" s="121"/>
    </row>
    <row r="115" spans="1:8" ht="15" customHeight="1">
      <c r="A115" s="181"/>
      <c r="B115" s="119"/>
      <c r="C115" s="123"/>
      <c r="D115" s="119"/>
      <c r="E115" s="120"/>
      <c r="F115" s="121"/>
      <c r="G115" s="121"/>
      <c r="H115" s="121"/>
    </row>
    <row r="116" spans="1:8" ht="15" customHeight="1">
      <c r="A116" s="181">
        <v>26</v>
      </c>
      <c r="B116" s="119" t="s">
        <v>216</v>
      </c>
      <c r="C116" s="123"/>
      <c r="D116" s="119"/>
      <c r="E116" s="120"/>
      <c r="F116" s="121"/>
      <c r="G116" s="121"/>
      <c r="H116" s="121"/>
    </row>
    <row r="117" spans="1:8" ht="15" customHeight="1">
      <c r="A117" s="181"/>
      <c r="B117" s="119" t="s">
        <v>217</v>
      </c>
      <c r="C117" s="123"/>
      <c r="D117" s="119"/>
      <c r="E117" s="120"/>
      <c r="F117" s="121"/>
      <c r="G117" s="121"/>
      <c r="H117" s="121"/>
    </row>
    <row r="118" spans="1:8" ht="15" customHeight="1">
      <c r="A118" s="181"/>
      <c r="B118" s="119" t="s">
        <v>219</v>
      </c>
      <c r="C118" s="122">
        <v>15</v>
      </c>
      <c r="D118" s="119" t="s">
        <v>47</v>
      </c>
      <c r="E118" s="120" t="s">
        <v>160</v>
      </c>
      <c r="F118" s="121"/>
      <c r="G118" s="121"/>
      <c r="H118" s="121"/>
    </row>
    <row r="119" spans="1:8" ht="15" customHeight="1">
      <c r="A119" s="181"/>
      <c r="B119" s="119"/>
      <c r="C119" s="122"/>
      <c r="D119" s="119"/>
      <c r="E119" s="120" t="s">
        <v>162</v>
      </c>
      <c r="F119" s="121"/>
      <c r="G119" s="121"/>
      <c r="H119" s="121"/>
    </row>
    <row r="120" spans="1:8" ht="15" customHeight="1">
      <c r="A120" s="181"/>
      <c r="B120" s="119"/>
      <c r="C120" s="123"/>
      <c r="D120" s="119"/>
      <c r="E120" s="120"/>
      <c r="F120" s="121"/>
      <c r="G120" s="121"/>
      <c r="H120" s="121"/>
    </row>
    <row r="121" spans="1:8" ht="15" customHeight="1">
      <c r="A121" s="181">
        <v>27</v>
      </c>
      <c r="B121" s="119" t="s">
        <v>220</v>
      </c>
      <c r="C121" s="123"/>
      <c r="D121" s="119"/>
      <c r="E121" s="120"/>
      <c r="F121" s="121"/>
      <c r="G121" s="121"/>
      <c r="H121" s="121"/>
    </row>
    <row r="122" spans="1:8" ht="15" customHeight="1">
      <c r="A122" s="181"/>
      <c r="B122" s="119" t="s">
        <v>217</v>
      </c>
      <c r="C122" s="123"/>
      <c r="D122" s="119"/>
      <c r="E122" s="120"/>
      <c r="F122" s="121"/>
      <c r="G122" s="121"/>
      <c r="H122" s="121"/>
    </row>
    <row r="123" spans="1:8" ht="15" customHeight="1">
      <c r="A123" s="181"/>
      <c r="B123" s="119" t="s">
        <v>221</v>
      </c>
      <c r="C123" s="122">
        <v>52</v>
      </c>
      <c r="D123" s="119" t="s">
        <v>47</v>
      </c>
      <c r="E123" s="120" t="s">
        <v>160</v>
      </c>
      <c r="F123" s="121"/>
      <c r="G123" s="121"/>
      <c r="H123" s="121"/>
    </row>
    <row r="124" spans="1:8" ht="15" customHeight="1">
      <c r="A124" s="181"/>
      <c r="B124" s="119"/>
      <c r="C124" s="122"/>
      <c r="D124" s="119"/>
      <c r="E124" s="120" t="s">
        <v>162</v>
      </c>
      <c r="F124" s="121"/>
      <c r="G124" s="121"/>
      <c r="H124" s="121"/>
    </row>
    <row r="125" spans="1:8" ht="15" customHeight="1">
      <c r="A125" s="181"/>
      <c r="B125" s="119"/>
      <c r="C125" s="123"/>
      <c r="D125" s="119"/>
      <c r="E125" s="120"/>
      <c r="F125" s="121"/>
      <c r="G125" s="121"/>
      <c r="H125" s="121"/>
    </row>
    <row r="126" spans="1:8" ht="15" customHeight="1">
      <c r="A126" s="181">
        <v>28</v>
      </c>
      <c r="B126" s="119" t="s">
        <v>222</v>
      </c>
      <c r="C126" s="123"/>
      <c r="D126" s="119"/>
      <c r="E126" s="120"/>
      <c r="F126" s="121"/>
      <c r="G126" s="121"/>
      <c r="H126" s="121"/>
    </row>
    <row r="127" spans="1:8" ht="15" customHeight="1">
      <c r="A127" s="181"/>
      <c r="B127" s="119" t="s">
        <v>223</v>
      </c>
      <c r="C127" s="123"/>
      <c r="D127" s="119"/>
      <c r="E127" s="120"/>
      <c r="F127" s="121"/>
      <c r="G127" s="121"/>
      <c r="H127" s="121"/>
    </row>
    <row r="128" spans="1:8" ht="15" customHeight="1">
      <c r="A128" s="181"/>
      <c r="B128" s="119" t="s">
        <v>224</v>
      </c>
      <c r="C128" s="123">
        <v>14</v>
      </c>
      <c r="D128" s="119" t="s">
        <v>47</v>
      </c>
      <c r="E128" s="120" t="s">
        <v>160</v>
      </c>
      <c r="F128" s="121"/>
      <c r="G128" s="121"/>
      <c r="H128" s="121"/>
    </row>
    <row r="129" spans="1:8" ht="15" customHeight="1">
      <c r="A129" s="181"/>
      <c r="B129" s="119"/>
      <c r="C129" s="123"/>
      <c r="D129" s="119"/>
      <c r="E129" s="120" t="s">
        <v>162</v>
      </c>
      <c r="F129" s="121"/>
      <c r="G129" s="121"/>
      <c r="H129" s="121"/>
    </row>
    <row r="130" spans="1:8" ht="15" customHeight="1">
      <c r="A130" s="181"/>
      <c r="B130" s="119"/>
      <c r="C130" s="123"/>
      <c r="D130" s="119"/>
      <c r="E130" s="120"/>
      <c r="F130" s="121"/>
      <c r="G130" s="121"/>
      <c r="H130" s="121"/>
    </row>
    <row r="131" spans="1:8" ht="15" customHeight="1">
      <c r="A131" s="181">
        <v>29</v>
      </c>
      <c r="B131" s="119" t="s">
        <v>225</v>
      </c>
      <c r="C131" s="123"/>
      <c r="D131" s="119"/>
      <c r="E131" s="120"/>
      <c r="F131" s="121"/>
      <c r="G131" s="121"/>
      <c r="H131" s="121"/>
    </row>
    <row r="132" spans="1:8" ht="15" customHeight="1">
      <c r="A132" s="181"/>
      <c r="B132" s="119" t="s">
        <v>226</v>
      </c>
      <c r="C132" s="123">
        <v>12</v>
      </c>
      <c r="D132" s="119" t="s">
        <v>47</v>
      </c>
      <c r="E132" s="120" t="s">
        <v>160</v>
      </c>
      <c r="F132" s="121"/>
      <c r="G132" s="121"/>
      <c r="H132" s="121"/>
    </row>
    <row r="133" spans="1:8" ht="15" customHeight="1">
      <c r="A133" s="181"/>
      <c r="B133" s="119" t="s">
        <v>227</v>
      </c>
      <c r="C133" s="123"/>
      <c r="D133" s="119"/>
      <c r="E133" s="120" t="s">
        <v>162</v>
      </c>
      <c r="F133" s="121"/>
      <c r="G133" s="121"/>
      <c r="H133" s="121"/>
    </row>
    <row r="134" spans="1:8" ht="15" customHeight="1">
      <c r="A134" s="181"/>
      <c r="B134" s="119"/>
      <c r="C134" s="123"/>
      <c r="D134" s="119"/>
      <c r="E134" s="120"/>
      <c r="F134" s="121"/>
      <c r="G134" s="121"/>
      <c r="H134" s="121"/>
    </row>
    <row r="135" spans="1:8" ht="15" customHeight="1">
      <c r="A135" s="181">
        <v>30</v>
      </c>
      <c r="B135" s="119" t="s">
        <v>228</v>
      </c>
      <c r="C135" s="123"/>
      <c r="D135" s="119"/>
      <c r="E135" s="120"/>
      <c r="F135" s="121"/>
      <c r="G135" s="121"/>
      <c r="H135" s="121"/>
    </row>
    <row r="136" spans="1:8" ht="15" customHeight="1">
      <c r="A136" s="181"/>
      <c r="B136" s="119" t="s">
        <v>229</v>
      </c>
      <c r="C136" s="123">
        <v>60</v>
      </c>
      <c r="D136" s="119" t="s">
        <v>47</v>
      </c>
      <c r="E136" s="120" t="s">
        <v>160</v>
      </c>
      <c r="F136" s="121"/>
      <c r="G136" s="121"/>
      <c r="H136" s="121"/>
    </row>
    <row r="137" spans="1:8" ht="15" customHeight="1">
      <c r="A137" s="181"/>
      <c r="B137" s="119" t="s">
        <v>230</v>
      </c>
      <c r="C137" s="123"/>
      <c r="D137" s="119"/>
      <c r="E137" s="120" t="s">
        <v>162</v>
      </c>
      <c r="F137" s="121"/>
      <c r="G137" s="121"/>
      <c r="H137" s="121"/>
    </row>
    <row r="138" spans="1:8" ht="15" customHeight="1">
      <c r="A138" s="181"/>
      <c r="B138" s="119" t="s">
        <v>182</v>
      </c>
      <c r="C138" s="123"/>
      <c r="D138" s="119"/>
      <c r="E138" s="120"/>
      <c r="F138" s="121"/>
      <c r="G138" s="121"/>
      <c r="H138" s="121"/>
    </row>
    <row r="139" spans="1:8" ht="15" customHeight="1">
      <c r="A139" s="181"/>
      <c r="B139" s="119"/>
      <c r="C139" s="123"/>
      <c r="D139" s="119"/>
      <c r="E139" s="120"/>
      <c r="F139" s="121"/>
      <c r="G139" s="121"/>
      <c r="H139" s="121"/>
    </row>
    <row r="140" spans="1:8" ht="15" customHeight="1">
      <c r="A140" s="181">
        <v>31</v>
      </c>
      <c r="B140" s="119" t="s">
        <v>231</v>
      </c>
      <c r="C140" s="123"/>
      <c r="D140" s="119"/>
      <c r="E140" s="120"/>
      <c r="F140" s="121"/>
      <c r="G140" s="121"/>
      <c r="H140" s="121"/>
    </row>
    <row r="141" spans="1:8" ht="15" customHeight="1">
      <c r="A141" s="181"/>
      <c r="B141" s="119" t="s">
        <v>232</v>
      </c>
      <c r="C141" s="123"/>
      <c r="D141" s="119"/>
      <c r="E141" s="120"/>
      <c r="F141" s="121"/>
      <c r="G141" s="121"/>
      <c r="H141" s="121"/>
    </row>
    <row r="142" spans="1:8" ht="15" customHeight="1">
      <c r="A142" s="181"/>
      <c r="B142" s="119"/>
      <c r="C142" s="123">
        <v>122</v>
      </c>
      <c r="D142" s="119" t="s">
        <v>47</v>
      </c>
      <c r="E142" s="120" t="s">
        <v>160</v>
      </c>
      <c r="F142" s="121"/>
      <c r="G142" s="121"/>
      <c r="H142" s="121"/>
    </row>
    <row r="143" spans="1:8" ht="15" customHeight="1">
      <c r="A143" s="181"/>
      <c r="B143" s="119"/>
      <c r="C143" s="123"/>
      <c r="D143" s="119"/>
      <c r="E143" s="120" t="s">
        <v>162</v>
      </c>
      <c r="F143" s="121"/>
      <c r="G143" s="121"/>
      <c r="H143" s="121"/>
    </row>
    <row r="144" spans="1:8" ht="15" customHeight="1">
      <c r="A144" s="181"/>
      <c r="B144" s="119"/>
      <c r="C144" s="123"/>
      <c r="D144" s="119"/>
      <c r="E144" s="120"/>
      <c r="F144" s="121"/>
      <c r="G144" s="121"/>
      <c r="H144" s="121"/>
    </row>
    <row r="145" spans="1:8" ht="15" customHeight="1">
      <c r="A145" s="181">
        <v>32</v>
      </c>
      <c r="B145" s="119" t="s">
        <v>233</v>
      </c>
      <c r="C145" s="123">
        <v>470</v>
      </c>
      <c r="D145" s="119" t="s">
        <v>47</v>
      </c>
      <c r="E145" s="120" t="s">
        <v>160</v>
      </c>
      <c r="F145" s="121"/>
      <c r="G145" s="121"/>
      <c r="H145" s="121"/>
    </row>
    <row r="146" spans="1:8" ht="15" customHeight="1">
      <c r="A146" s="181"/>
      <c r="B146" s="119" t="s">
        <v>234</v>
      </c>
      <c r="C146" s="123"/>
      <c r="D146" s="119"/>
      <c r="E146" s="120" t="s">
        <v>162</v>
      </c>
      <c r="F146" s="121"/>
      <c r="G146" s="121"/>
      <c r="H146" s="121"/>
    </row>
    <row r="147" spans="1:8" ht="15" customHeight="1">
      <c r="A147" s="181"/>
      <c r="B147" s="119" t="s">
        <v>235</v>
      </c>
      <c r="C147" s="123"/>
      <c r="D147" s="119"/>
      <c r="E147" s="120"/>
      <c r="F147" s="120"/>
      <c r="G147" s="121"/>
      <c r="H147" s="121"/>
    </row>
    <row r="148" spans="1:8" ht="15" customHeight="1">
      <c r="A148" s="181"/>
      <c r="B148" s="119"/>
      <c r="C148" s="123"/>
      <c r="D148" s="119"/>
      <c r="E148" s="120"/>
      <c r="F148" s="121"/>
      <c r="G148" s="121"/>
      <c r="H148" s="121"/>
    </row>
    <row r="149" spans="1:8" ht="15" customHeight="1">
      <c r="A149" s="181">
        <v>33</v>
      </c>
      <c r="B149" s="119" t="s">
        <v>236</v>
      </c>
      <c r="C149" s="123">
        <v>50</v>
      </c>
      <c r="D149" s="119" t="s">
        <v>47</v>
      </c>
      <c r="E149" s="120" t="s">
        <v>160</v>
      </c>
      <c r="F149" s="121"/>
      <c r="G149" s="121"/>
      <c r="H149" s="121"/>
    </row>
    <row r="150" spans="1:8" ht="15" customHeight="1">
      <c r="A150" s="181"/>
      <c r="B150" s="119" t="s">
        <v>237</v>
      </c>
      <c r="C150" s="123"/>
      <c r="D150" s="119"/>
      <c r="E150" s="120" t="s">
        <v>162</v>
      </c>
      <c r="F150" s="121"/>
      <c r="G150" s="121"/>
      <c r="H150" s="121"/>
    </row>
    <row r="151" spans="1:8" ht="15" customHeight="1">
      <c r="A151" s="181"/>
      <c r="B151" s="119" t="s">
        <v>238</v>
      </c>
      <c r="C151" s="123"/>
      <c r="D151" s="119"/>
      <c r="E151" s="120"/>
      <c r="F151" s="121"/>
      <c r="G151" s="121"/>
      <c r="H151" s="121"/>
    </row>
    <row r="152" spans="1:8" ht="15" customHeight="1">
      <c r="A152" s="181"/>
      <c r="B152" s="119"/>
      <c r="C152" s="123"/>
      <c r="D152" s="119"/>
      <c r="E152" s="120"/>
      <c r="F152" s="121"/>
      <c r="G152" s="121"/>
      <c r="H152" s="121"/>
    </row>
    <row r="153" spans="1:8" ht="15" customHeight="1">
      <c r="A153" s="181">
        <v>34</v>
      </c>
      <c r="B153" s="119" t="s">
        <v>239</v>
      </c>
      <c r="C153" s="123">
        <v>60</v>
      </c>
      <c r="D153" s="119" t="s">
        <v>47</v>
      </c>
      <c r="E153" s="120" t="s">
        <v>160</v>
      </c>
      <c r="F153" s="121"/>
      <c r="G153" s="121"/>
      <c r="H153" s="121"/>
    </row>
    <row r="154" spans="1:8" ht="15" customHeight="1">
      <c r="A154" s="181"/>
      <c r="B154" s="119" t="s">
        <v>237</v>
      </c>
      <c r="C154" s="123"/>
      <c r="D154" s="119"/>
      <c r="E154" s="120" t="s">
        <v>162</v>
      </c>
      <c r="F154" s="121"/>
      <c r="G154" s="121"/>
      <c r="H154" s="121"/>
    </row>
    <row r="155" spans="1:8" ht="15" customHeight="1">
      <c r="A155" s="181"/>
      <c r="B155" s="119" t="s">
        <v>240</v>
      </c>
      <c r="C155" s="123"/>
      <c r="D155" s="119"/>
      <c r="E155" s="120"/>
      <c r="F155" s="121"/>
      <c r="G155" s="121"/>
      <c r="H155" s="121"/>
    </row>
    <row r="156" spans="1:8" ht="15" customHeight="1">
      <c r="A156" s="181"/>
      <c r="B156" s="119"/>
      <c r="C156" s="123"/>
      <c r="D156" s="119"/>
      <c r="E156" s="120"/>
      <c r="F156" s="121"/>
      <c r="G156" s="121"/>
      <c r="H156" s="121"/>
    </row>
    <row r="157" spans="1:8" ht="15" customHeight="1">
      <c r="A157" s="181"/>
      <c r="B157" s="119"/>
      <c r="C157" s="123"/>
      <c r="D157" s="119"/>
      <c r="E157" s="120"/>
      <c r="F157" s="121"/>
      <c r="G157" s="121"/>
      <c r="H157" s="121"/>
    </row>
    <row r="158" spans="1:8" ht="15" customHeight="1">
      <c r="A158" s="181"/>
      <c r="B158" s="124" t="s">
        <v>241</v>
      </c>
      <c r="C158" s="123"/>
      <c r="D158" s="119"/>
      <c r="E158" s="120"/>
      <c r="F158" s="121"/>
      <c r="G158" s="121"/>
      <c r="H158" s="121"/>
    </row>
    <row r="159" spans="1:8" ht="15" customHeight="1">
      <c r="A159" s="181"/>
      <c r="B159" s="119"/>
      <c r="C159" s="123"/>
      <c r="D159" s="119"/>
      <c r="E159" s="120"/>
      <c r="F159" s="121"/>
      <c r="G159" s="121"/>
      <c r="H159" s="121"/>
    </row>
    <row r="160" spans="1:8" ht="15" customHeight="1">
      <c r="A160" s="181"/>
      <c r="B160" s="119" t="s">
        <v>242</v>
      </c>
      <c r="C160" s="123"/>
      <c r="D160" s="119"/>
      <c r="E160" s="120"/>
      <c r="F160" s="121"/>
      <c r="G160" s="121"/>
      <c r="H160" s="121"/>
    </row>
    <row r="161" spans="1:8" ht="15" customHeight="1">
      <c r="A161" s="181"/>
      <c r="B161" s="119" t="s">
        <v>243</v>
      </c>
      <c r="C161" s="123"/>
      <c r="D161" s="119"/>
      <c r="E161" s="120"/>
      <c r="F161" s="121"/>
      <c r="G161" s="121"/>
      <c r="H161" s="121"/>
    </row>
    <row r="162" spans="1:8" ht="15" customHeight="1">
      <c r="A162" s="181"/>
      <c r="B162" s="119" t="s">
        <v>244</v>
      </c>
      <c r="C162" s="123"/>
      <c r="D162" s="119"/>
      <c r="E162" s="120"/>
      <c r="F162" s="121"/>
      <c r="G162" s="121"/>
      <c r="H162" s="121"/>
    </row>
    <row r="163" spans="1:8" ht="15" customHeight="1">
      <c r="A163" s="181"/>
      <c r="B163" s="119"/>
      <c r="C163" s="123"/>
      <c r="D163" s="119"/>
      <c r="E163" s="120"/>
      <c r="F163" s="121"/>
      <c r="G163" s="121"/>
      <c r="H163" s="121"/>
    </row>
    <row r="164" spans="1:8" ht="15" customHeight="1">
      <c r="A164" s="181"/>
      <c r="B164" s="119" t="s">
        <v>245</v>
      </c>
      <c r="C164" s="123"/>
      <c r="D164" s="119"/>
      <c r="E164" s="120"/>
      <c r="F164" s="121"/>
      <c r="G164" s="121"/>
      <c r="H164" s="121"/>
    </row>
    <row r="165" spans="1:8" ht="15" customHeight="1">
      <c r="A165" s="181"/>
      <c r="B165" s="119" t="s">
        <v>246</v>
      </c>
      <c r="C165" s="123"/>
      <c r="D165" s="119"/>
      <c r="E165" s="120"/>
      <c r="F165" s="121"/>
      <c r="G165" s="121"/>
      <c r="H165" s="121"/>
    </row>
    <row r="166" spans="1:8" ht="15" customHeight="1">
      <c r="A166" s="181"/>
      <c r="B166" s="119" t="s">
        <v>247</v>
      </c>
      <c r="C166" s="123"/>
      <c r="D166" s="119"/>
      <c r="E166" s="120"/>
      <c r="F166" s="121"/>
      <c r="G166" s="121"/>
      <c r="H166" s="121"/>
    </row>
    <row r="167" spans="1:8" ht="15" customHeight="1">
      <c r="A167" s="181"/>
      <c r="B167" s="119" t="s">
        <v>248</v>
      </c>
      <c r="C167" s="123"/>
      <c r="D167" s="119"/>
      <c r="E167" s="120"/>
      <c r="F167" s="121"/>
      <c r="G167" s="121"/>
      <c r="H167" s="121"/>
    </row>
    <row r="168" spans="1:8" ht="15" customHeight="1">
      <c r="A168" s="181"/>
      <c r="B168" s="119"/>
      <c r="C168" s="123"/>
      <c r="D168" s="119"/>
      <c r="E168" s="120"/>
      <c r="F168" s="121"/>
      <c r="G168" s="121"/>
      <c r="H168" s="121"/>
    </row>
    <row r="169" spans="1:8" ht="15" customHeight="1">
      <c r="A169" s="181">
        <v>35</v>
      </c>
      <c r="B169" s="119" t="s">
        <v>249</v>
      </c>
      <c r="C169" s="123">
        <v>6</v>
      </c>
      <c r="D169" s="119" t="s">
        <v>17</v>
      </c>
      <c r="E169" s="120" t="s">
        <v>160</v>
      </c>
      <c r="F169" s="121"/>
      <c r="G169" s="121"/>
      <c r="H169" s="121"/>
    </row>
    <row r="170" spans="1:8" ht="15" customHeight="1">
      <c r="A170" s="181"/>
      <c r="B170" s="119"/>
      <c r="C170" s="123"/>
      <c r="D170" s="119"/>
      <c r="E170" s="120" t="s">
        <v>162</v>
      </c>
      <c r="F170" s="121"/>
      <c r="G170" s="121"/>
      <c r="H170" s="121"/>
    </row>
    <row r="171" spans="1:8" ht="15" customHeight="1">
      <c r="A171" s="181"/>
      <c r="B171" s="119"/>
      <c r="C171" s="123"/>
      <c r="D171" s="119"/>
      <c r="E171" s="120"/>
      <c r="F171" s="121"/>
      <c r="G171" s="121"/>
      <c r="H171" s="121"/>
    </row>
    <row r="172" spans="1:8" ht="15" customHeight="1">
      <c r="A172" s="181">
        <v>36</v>
      </c>
      <c r="B172" s="119" t="s">
        <v>250</v>
      </c>
      <c r="C172" s="123">
        <v>57</v>
      </c>
      <c r="D172" s="119" t="s">
        <v>17</v>
      </c>
      <c r="E172" s="120" t="s">
        <v>160</v>
      </c>
      <c r="F172" s="121"/>
      <c r="G172" s="121"/>
      <c r="H172" s="121"/>
    </row>
    <row r="173" spans="1:8" ht="15" customHeight="1">
      <c r="A173" s="181"/>
      <c r="B173" s="119"/>
      <c r="C173" s="123"/>
      <c r="D173" s="119"/>
      <c r="E173" s="120" t="s">
        <v>162</v>
      </c>
      <c r="F173" s="121"/>
      <c r="G173" s="121"/>
      <c r="H173" s="121"/>
    </row>
    <row r="174" spans="1:8" ht="15" customHeight="1">
      <c r="A174" s="181"/>
      <c r="B174" s="119"/>
      <c r="C174" s="123"/>
      <c r="D174" s="119"/>
      <c r="E174" s="120"/>
      <c r="F174" s="121"/>
      <c r="G174" s="121"/>
      <c r="H174" s="121"/>
    </row>
    <row r="175" spans="1:8" ht="15" customHeight="1">
      <c r="A175" s="181">
        <v>37</v>
      </c>
      <c r="B175" s="119" t="s">
        <v>251</v>
      </c>
      <c r="C175" s="123">
        <v>10</v>
      </c>
      <c r="D175" s="119" t="s">
        <v>17</v>
      </c>
      <c r="E175" s="120" t="s">
        <v>160</v>
      </c>
      <c r="F175" s="121"/>
      <c r="G175" s="121"/>
      <c r="H175" s="121"/>
    </row>
    <row r="176" spans="1:8" ht="15" customHeight="1">
      <c r="A176" s="181"/>
      <c r="B176" s="119"/>
      <c r="C176" s="123"/>
      <c r="D176" s="119"/>
      <c r="E176" s="120" t="s">
        <v>162</v>
      </c>
      <c r="F176" s="121"/>
      <c r="G176" s="121"/>
      <c r="H176" s="121"/>
    </row>
    <row r="177" spans="1:8" ht="15" customHeight="1">
      <c r="A177" s="181"/>
      <c r="B177" s="119"/>
      <c r="C177" s="123"/>
      <c r="D177" s="119"/>
      <c r="E177" s="120"/>
      <c r="F177" s="121"/>
      <c r="G177" s="121"/>
      <c r="H177" s="121"/>
    </row>
    <row r="178" spans="1:8" ht="15" customHeight="1">
      <c r="A178" s="181">
        <v>38</v>
      </c>
      <c r="B178" s="119" t="s">
        <v>252</v>
      </c>
      <c r="C178" s="123">
        <v>18</v>
      </c>
      <c r="D178" s="119" t="s">
        <v>17</v>
      </c>
      <c r="E178" s="120" t="s">
        <v>160</v>
      </c>
      <c r="F178" s="121"/>
      <c r="G178" s="121"/>
      <c r="H178" s="121"/>
    </row>
    <row r="179" spans="1:8" ht="15" customHeight="1">
      <c r="A179" s="181"/>
      <c r="B179" s="119"/>
      <c r="C179" s="123"/>
      <c r="D179" s="119"/>
      <c r="E179" s="120" t="s">
        <v>162</v>
      </c>
      <c r="F179" s="121"/>
      <c r="G179" s="121"/>
      <c r="H179" s="121"/>
    </row>
    <row r="180" spans="1:8" ht="15" customHeight="1">
      <c r="A180" s="181"/>
      <c r="B180" s="119"/>
      <c r="C180" s="123"/>
      <c r="D180" s="119"/>
      <c r="E180" s="120"/>
      <c r="F180" s="121"/>
      <c r="G180" s="121"/>
      <c r="H180" s="121"/>
    </row>
    <row r="181" spans="1:8" ht="15" customHeight="1">
      <c r="A181" s="181">
        <v>39</v>
      </c>
      <c r="B181" s="119" t="s">
        <v>253</v>
      </c>
      <c r="C181" s="123">
        <v>12</v>
      </c>
      <c r="D181" s="119" t="s">
        <v>17</v>
      </c>
      <c r="E181" s="120" t="s">
        <v>160</v>
      </c>
      <c r="F181" s="121"/>
      <c r="G181" s="121"/>
      <c r="H181" s="121"/>
    </row>
    <row r="182" spans="1:8" ht="15" customHeight="1">
      <c r="A182" s="181"/>
      <c r="B182" s="119"/>
      <c r="C182" s="123"/>
      <c r="D182" s="119"/>
      <c r="E182" s="120" t="s">
        <v>162</v>
      </c>
      <c r="F182" s="121"/>
      <c r="G182" s="121"/>
      <c r="H182" s="121"/>
    </row>
    <row r="183" spans="1:8" ht="15" customHeight="1">
      <c r="A183" s="181"/>
      <c r="B183" s="119"/>
      <c r="C183" s="123"/>
      <c r="D183" s="119"/>
      <c r="E183" s="120"/>
      <c r="F183" s="121"/>
      <c r="G183" s="121"/>
      <c r="H183" s="121"/>
    </row>
    <row r="184" spans="1:8" ht="15" customHeight="1">
      <c r="A184" s="181">
        <v>40</v>
      </c>
      <c r="B184" s="119" t="s">
        <v>254</v>
      </c>
      <c r="C184" s="123">
        <v>10</v>
      </c>
      <c r="D184" s="119" t="s">
        <v>17</v>
      </c>
      <c r="E184" s="120" t="s">
        <v>160</v>
      </c>
      <c r="F184" s="121"/>
      <c r="G184" s="121"/>
      <c r="H184" s="121"/>
    </row>
    <row r="185" spans="1:8" ht="15" customHeight="1">
      <c r="A185" s="181"/>
      <c r="B185" s="119" t="s">
        <v>255</v>
      </c>
      <c r="C185" s="123"/>
      <c r="D185" s="119"/>
      <c r="E185" s="120" t="s">
        <v>162</v>
      </c>
      <c r="F185" s="121"/>
      <c r="G185" s="121"/>
      <c r="H185" s="121"/>
    </row>
    <row r="186" spans="1:8" ht="15" customHeight="1">
      <c r="A186" s="181"/>
      <c r="B186" s="119"/>
      <c r="C186" s="123"/>
      <c r="D186" s="119"/>
      <c r="E186" s="120"/>
      <c r="F186" s="121"/>
      <c r="G186" s="121"/>
      <c r="H186" s="121"/>
    </row>
    <row r="187" spans="1:8" ht="15" customHeight="1">
      <c r="A187" s="181"/>
      <c r="B187" s="124" t="s">
        <v>256</v>
      </c>
      <c r="C187" s="123"/>
      <c r="D187" s="119"/>
      <c r="E187" s="120"/>
      <c r="F187" s="121"/>
      <c r="G187" s="121"/>
      <c r="H187" s="121"/>
    </row>
    <row r="188" spans="1:8" ht="15" customHeight="1">
      <c r="A188" s="181"/>
      <c r="B188" s="119"/>
      <c r="C188" s="123"/>
      <c r="D188" s="119"/>
      <c r="E188" s="120"/>
      <c r="F188" s="121"/>
      <c r="G188" s="121"/>
      <c r="H188" s="121"/>
    </row>
    <row r="189" spans="1:8" ht="15" customHeight="1">
      <c r="A189" s="181"/>
      <c r="B189" s="119" t="s">
        <v>257</v>
      </c>
      <c r="C189" s="123"/>
      <c r="D189" s="119"/>
      <c r="E189" s="120"/>
      <c r="F189" s="121"/>
      <c r="G189" s="121"/>
      <c r="H189" s="121"/>
    </row>
    <row r="190" spans="1:8" ht="15" customHeight="1">
      <c r="A190" s="181"/>
      <c r="B190" s="119" t="s">
        <v>258</v>
      </c>
      <c r="C190" s="123"/>
      <c r="D190" s="119"/>
      <c r="E190" s="120"/>
      <c r="F190" s="121"/>
      <c r="G190" s="121"/>
      <c r="H190" s="121"/>
    </row>
    <row r="191" spans="1:8" ht="15" customHeight="1">
      <c r="A191" s="181"/>
      <c r="B191" s="119" t="s">
        <v>259</v>
      </c>
      <c r="C191" s="123"/>
      <c r="D191" s="119"/>
      <c r="E191" s="120"/>
      <c r="F191" s="121"/>
      <c r="G191" s="121"/>
      <c r="H191" s="121"/>
    </row>
    <row r="192" spans="1:8" ht="15" customHeight="1">
      <c r="A192" s="181"/>
      <c r="B192" s="119"/>
      <c r="C192" s="123"/>
      <c r="D192" s="119"/>
      <c r="E192" s="120"/>
      <c r="F192" s="121"/>
      <c r="G192" s="121"/>
      <c r="H192" s="121"/>
    </row>
    <row r="193" spans="1:8" ht="15" customHeight="1">
      <c r="A193" s="181">
        <v>41</v>
      </c>
      <c r="B193" s="119" t="s">
        <v>260</v>
      </c>
      <c r="C193" s="123"/>
      <c r="D193" s="119"/>
      <c r="E193" s="120"/>
      <c r="F193" s="121"/>
      <c r="G193" s="121"/>
      <c r="H193" s="121"/>
    </row>
    <row r="194" spans="1:8" ht="15" customHeight="1">
      <c r="A194" s="181"/>
      <c r="B194" s="119" t="s">
        <v>261</v>
      </c>
      <c r="C194" s="123"/>
      <c r="D194" s="119"/>
      <c r="E194" s="120"/>
      <c r="F194" s="121"/>
      <c r="G194" s="121"/>
      <c r="H194" s="121"/>
    </row>
    <row r="195" spans="1:8" ht="15" customHeight="1">
      <c r="A195" s="181"/>
      <c r="B195" s="119" t="s">
        <v>262</v>
      </c>
      <c r="C195" s="123">
        <v>15</v>
      </c>
      <c r="D195" s="119" t="s">
        <v>17</v>
      </c>
      <c r="E195" s="120" t="s">
        <v>160</v>
      </c>
      <c r="F195" s="121"/>
      <c r="G195" s="121"/>
      <c r="H195" s="121"/>
    </row>
    <row r="196" spans="1:8" ht="15" customHeight="1">
      <c r="A196" s="181"/>
      <c r="B196" s="119"/>
      <c r="C196" s="123"/>
      <c r="D196" s="119"/>
      <c r="E196" s="120" t="s">
        <v>162</v>
      </c>
      <c r="F196" s="121"/>
      <c r="G196" s="121"/>
      <c r="H196" s="121"/>
    </row>
    <row r="197" spans="1:8" ht="15" customHeight="1">
      <c r="A197" s="181"/>
      <c r="B197" s="119"/>
      <c r="C197" s="123"/>
      <c r="D197" s="119"/>
      <c r="E197" s="120"/>
      <c r="F197" s="121"/>
      <c r="G197" s="121"/>
      <c r="H197" s="121"/>
    </row>
    <row r="198" spans="1:8" ht="15" customHeight="1">
      <c r="A198" s="181">
        <v>42</v>
      </c>
      <c r="B198" s="119" t="s">
        <v>263</v>
      </c>
      <c r="C198" s="123"/>
      <c r="D198" s="119"/>
      <c r="E198" s="120"/>
      <c r="F198" s="121"/>
      <c r="G198" s="121"/>
      <c r="H198" s="121"/>
    </row>
    <row r="199" spans="1:8" ht="15" customHeight="1">
      <c r="A199" s="181"/>
      <c r="B199" s="119" t="s">
        <v>261</v>
      </c>
      <c r="C199" s="123"/>
      <c r="D199" s="119"/>
      <c r="E199" s="120"/>
      <c r="F199" s="121"/>
      <c r="G199" s="121"/>
      <c r="H199" s="121"/>
    </row>
    <row r="200" spans="1:8" ht="15" customHeight="1">
      <c r="A200" s="181"/>
      <c r="B200" s="119" t="s">
        <v>264</v>
      </c>
      <c r="C200" s="123">
        <v>7</v>
      </c>
      <c r="D200" s="119" t="s">
        <v>17</v>
      </c>
      <c r="E200" s="120" t="s">
        <v>160</v>
      </c>
      <c r="F200" s="121"/>
      <c r="G200" s="121"/>
      <c r="H200" s="121"/>
    </row>
    <row r="201" spans="1:8" ht="15" customHeight="1">
      <c r="A201" s="181"/>
      <c r="B201" s="119"/>
      <c r="C201" s="123"/>
      <c r="D201" s="119"/>
      <c r="E201" s="120" t="s">
        <v>162</v>
      </c>
      <c r="F201" s="121"/>
      <c r="G201" s="121"/>
      <c r="H201" s="121"/>
    </row>
    <row r="202" spans="1:8" ht="15" customHeight="1">
      <c r="A202" s="181"/>
      <c r="B202" s="119"/>
      <c r="C202" s="123"/>
      <c r="D202" s="119"/>
      <c r="E202" s="120"/>
      <c r="F202" s="121"/>
      <c r="G202" s="121"/>
      <c r="H202" s="121"/>
    </row>
    <row r="203" spans="1:8" ht="15" customHeight="1">
      <c r="A203" s="181">
        <v>43</v>
      </c>
      <c r="B203" s="119" t="s">
        <v>265</v>
      </c>
      <c r="C203" s="123"/>
      <c r="D203" s="119"/>
      <c r="E203" s="120"/>
      <c r="F203" s="121"/>
      <c r="G203" s="121"/>
      <c r="H203" s="121"/>
    </row>
    <row r="204" spans="1:8" ht="15" customHeight="1">
      <c r="A204" s="181"/>
      <c r="B204" s="119" t="s">
        <v>266</v>
      </c>
      <c r="C204" s="123"/>
      <c r="D204" s="119"/>
      <c r="E204" s="120"/>
      <c r="F204" s="121"/>
      <c r="G204" s="121"/>
      <c r="H204" s="121"/>
    </row>
    <row r="205" spans="1:8" ht="15" customHeight="1">
      <c r="A205" s="181"/>
      <c r="B205" s="119" t="s">
        <v>267</v>
      </c>
      <c r="C205" s="123">
        <v>4</v>
      </c>
      <c r="D205" s="119" t="s">
        <v>17</v>
      </c>
      <c r="E205" s="120" t="s">
        <v>160</v>
      </c>
      <c r="F205" s="121"/>
      <c r="G205" s="121"/>
      <c r="H205" s="121"/>
    </row>
    <row r="206" spans="1:8" ht="15" customHeight="1">
      <c r="A206" s="181"/>
      <c r="B206" s="119"/>
      <c r="C206" s="123"/>
      <c r="D206" s="119"/>
      <c r="E206" s="120" t="s">
        <v>162</v>
      </c>
      <c r="F206" s="121"/>
      <c r="G206" s="121"/>
      <c r="H206" s="121"/>
    </row>
    <row r="207" spans="1:8" ht="15" customHeight="1">
      <c r="A207" s="181"/>
      <c r="B207" s="119"/>
      <c r="C207" s="123"/>
      <c r="D207" s="119"/>
      <c r="E207" s="120"/>
      <c r="F207" s="121"/>
      <c r="G207" s="121"/>
      <c r="H207" s="121"/>
    </row>
    <row r="208" spans="1:8" ht="15" customHeight="1">
      <c r="A208" s="181">
        <v>44</v>
      </c>
      <c r="B208" s="119" t="s">
        <v>268</v>
      </c>
      <c r="C208" s="119"/>
      <c r="D208" s="119"/>
      <c r="E208" s="120"/>
      <c r="F208" s="121"/>
      <c r="G208" s="121"/>
      <c r="H208" s="121"/>
    </row>
    <row r="209" spans="1:8" ht="15" customHeight="1">
      <c r="A209" s="181"/>
      <c r="B209" s="119" t="s">
        <v>269</v>
      </c>
      <c r="C209" s="119"/>
      <c r="D209" s="119"/>
      <c r="E209" s="120"/>
      <c r="F209" s="121"/>
      <c r="G209" s="121"/>
      <c r="H209" s="121"/>
    </row>
    <row r="210" spans="1:8" ht="15" customHeight="1">
      <c r="A210" s="181"/>
      <c r="B210" s="119" t="s">
        <v>270</v>
      </c>
      <c r="C210" s="123"/>
      <c r="D210" s="119"/>
      <c r="E210" s="120"/>
      <c r="F210" s="121"/>
      <c r="G210" s="121"/>
      <c r="H210" s="121"/>
    </row>
    <row r="211" spans="1:8" ht="15" customHeight="1">
      <c r="A211" s="181"/>
      <c r="B211" s="119" t="s">
        <v>271</v>
      </c>
      <c r="C211" s="123"/>
      <c r="D211" s="119"/>
      <c r="E211" s="120"/>
      <c r="F211" s="121"/>
      <c r="G211" s="121"/>
      <c r="H211" s="121"/>
    </row>
    <row r="212" spans="1:8" ht="15" customHeight="1">
      <c r="A212" s="181"/>
      <c r="B212" s="119" t="s">
        <v>272</v>
      </c>
      <c r="C212" s="123">
        <v>14</v>
      </c>
      <c r="D212" s="119" t="s">
        <v>17</v>
      </c>
      <c r="E212" s="120" t="s">
        <v>160</v>
      </c>
      <c r="F212" s="121"/>
      <c r="G212" s="121"/>
      <c r="H212" s="121"/>
    </row>
    <row r="213" spans="1:8" ht="15" customHeight="1">
      <c r="A213" s="181"/>
      <c r="B213" s="119"/>
      <c r="C213" s="123"/>
      <c r="D213" s="119"/>
      <c r="E213" s="120" t="s">
        <v>162</v>
      </c>
      <c r="F213" s="121"/>
      <c r="G213" s="121"/>
      <c r="H213" s="121"/>
    </row>
    <row r="214" spans="1:8" ht="15" customHeight="1">
      <c r="A214" s="181"/>
      <c r="B214" s="119"/>
      <c r="C214" s="123"/>
      <c r="D214" s="119"/>
      <c r="E214" s="120"/>
      <c r="F214" s="121"/>
      <c r="G214" s="121"/>
      <c r="H214" s="121"/>
    </row>
    <row r="215" spans="1:8" ht="15" customHeight="1">
      <c r="A215" s="181">
        <v>45</v>
      </c>
      <c r="B215" s="119" t="s">
        <v>273</v>
      </c>
      <c r="C215" s="119"/>
      <c r="D215" s="119"/>
      <c r="E215" s="120"/>
      <c r="F215" s="121"/>
      <c r="G215" s="121"/>
      <c r="H215" s="121"/>
    </row>
    <row r="216" spans="1:8" ht="15" customHeight="1">
      <c r="A216" s="181"/>
      <c r="B216" s="119" t="s">
        <v>274</v>
      </c>
      <c r="C216" s="119"/>
      <c r="D216" s="119"/>
      <c r="E216" s="120"/>
      <c r="F216" s="121"/>
      <c r="G216" s="121"/>
      <c r="H216" s="121"/>
    </row>
    <row r="217" spans="1:8" ht="15" customHeight="1">
      <c r="A217" s="181"/>
      <c r="B217" s="119" t="s">
        <v>275</v>
      </c>
      <c r="C217" s="123"/>
      <c r="D217" s="119"/>
      <c r="E217" s="120"/>
      <c r="F217" s="121"/>
      <c r="G217" s="121"/>
      <c r="H217" s="121"/>
    </row>
    <row r="218" spans="1:8" ht="15" customHeight="1">
      <c r="A218" s="181"/>
      <c r="B218" s="119" t="s">
        <v>276</v>
      </c>
      <c r="C218" s="123">
        <v>188</v>
      </c>
      <c r="D218" s="119" t="s">
        <v>17</v>
      </c>
      <c r="E218" s="120" t="s">
        <v>160</v>
      </c>
      <c r="F218" s="121"/>
      <c r="G218" s="121"/>
      <c r="H218" s="121"/>
    </row>
    <row r="219" spans="1:8" ht="15" customHeight="1">
      <c r="A219" s="181"/>
      <c r="B219" s="119"/>
      <c r="C219" s="123"/>
      <c r="D219" s="119"/>
      <c r="E219" s="120" t="s">
        <v>162</v>
      </c>
      <c r="F219" s="121"/>
      <c r="G219" s="121"/>
      <c r="H219" s="121"/>
    </row>
    <row r="220" spans="1:8" ht="15" customHeight="1">
      <c r="A220" s="181"/>
      <c r="B220" s="119"/>
      <c r="C220" s="123"/>
      <c r="D220" s="119"/>
      <c r="E220" s="120"/>
      <c r="F220" s="121"/>
      <c r="G220" s="121"/>
      <c r="H220" s="121"/>
    </row>
    <row r="221" spans="1:8" ht="24" customHeight="1">
      <c r="A221" s="181">
        <v>46</v>
      </c>
      <c r="B221" s="125" t="s">
        <v>277</v>
      </c>
      <c r="C221" s="118"/>
      <c r="D221" s="119"/>
      <c r="E221" s="120"/>
      <c r="F221" s="121"/>
      <c r="G221" s="121"/>
      <c r="H221" s="121"/>
    </row>
    <row r="222" spans="1:8" ht="15" customHeight="1">
      <c r="A222" s="181"/>
      <c r="B222" s="119" t="s">
        <v>278</v>
      </c>
      <c r="C222" s="126">
        <v>11</v>
      </c>
      <c r="D222" s="127" t="s">
        <v>44</v>
      </c>
      <c r="E222" s="120" t="s">
        <v>160</v>
      </c>
      <c r="F222" s="121"/>
      <c r="G222" s="121"/>
      <c r="H222" s="121"/>
    </row>
    <row r="223" spans="1:8" ht="15" customHeight="1">
      <c r="A223" s="181"/>
      <c r="B223" s="119"/>
      <c r="C223" s="126"/>
      <c r="D223" s="127"/>
      <c r="E223" s="120" t="s">
        <v>162</v>
      </c>
      <c r="F223" s="121"/>
      <c r="G223" s="121"/>
      <c r="H223" s="121"/>
    </row>
    <row r="224" spans="1:8" ht="15" customHeight="1">
      <c r="A224" s="181"/>
      <c r="B224" s="119"/>
      <c r="C224" s="123"/>
      <c r="D224" s="119"/>
      <c r="E224" s="120"/>
      <c r="F224" s="121"/>
      <c r="G224" s="121"/>
      <c r="H224" s="121"/>
    </row>
    <row r="225" spans="1:8" ht="15" customHeight="1">
      <c r="A225" s="181">
        <v>47</v>
      </c>
      <c r="B225" s="128" t="s">
        <v>279</v>
      </c>
      <c r="C225" s="118"/>
      <c r="D225" s="119"/>
      <c r="E225" s="120"/>
      <c r="F225" s="121"/>
      <c r="G225" s="121"/>
      <c r="H225" s="121"/>
    </row>
    <row r="226" spans="1:8" ht="15" customHeight="1">
      <c r="A226" s="181"/>
      <c r="B226" s="119" t="s">
        <v>280</v>
      </c>
      <c r="C226" s="126">
        <v>8</v>
      </c>
      <c r="D226" s="127" t="s">
        <v>44</v>
      </c>
      <c r="E226" s="120" t="s">
        <v>160</v>
      </c>
      <c r="F226" s="121"/>
      <c r="G226" s="121"/>
      <c r="H226" s="121"/>
    </row>
    <row r="227" spans="1:8" ht="15" customHeight="1">
      <c r="A227" s="181"/>
      <c r="B227" s="119"/>
      <c r="C227" s="126"/>
      <c r="D227" s="127"/>
      <c r="E227" s="120" t="s">
        <v>162</v>
      </c>
      <c r="F227" s="121"/>
      <c r="G227" s="121"/>
      <c r="H227" s="121"/>
    </row>
    <row r="228" spans="1:8" ht="15" customHeight="1">
      <c r="A228" s="181"/>
      <c r="B228" s="119"/>
      <c r="C228" s="123"/>
      <c r="D228" s="119"/>
      <c r="E228" s="120"/>
      <c r="F228" s="121"/>
      <c r="G228" s="121"/>
      <c r="H228" s="121"/>
    </row>
    <row r="229" spans="1:8" ht="15" customHeight="1">
      <c r="A229" s="181"/>
      <c r="B229" s="124" t="s">
        <v>281</v>
      </c>
      <c r="C229" s="119"/>
      <c r="D229" s="119"/>
      <c r="E229" s="120"/>
      <c r="F229" s="121"/>
      <c r="G229" s="121"/>
      <c r="H229" s="121"/>
    </row>
    <row r="230" spans="1:8" ht="15" customHeight="1">
      <c r="A230" s="181"/>
      <c r="B230" s="119"/>
      <c r="C230" s="122"/>
      <c r="D230" s="119"/>
      <c r="E230" s="120"/>
      <c r="F230" s="121"/>
      <c r="G230" s="121"/>
      <c r="H230" s="121"/>
    </row>
    <row r="231" spans="1:8" ht="15" customHeight="1">
      <c r="A231" s="181">
        <v>48</v>
      </c>
      <c r="B231" s="119" t="s">
        <v>282</v>
      </c>
      <c r="C231" s="122"/>
      <c r="D231" s="119"/>
      <c r="E231" s="120"/>
      <c r="F231" s="121"/>
      <c r="G231" s="121"/>
      <c r="H231" s="121"/>
    </row>
    <row r="232" spans="1:8" ht="15" customHeight="1">
      <c r="A232" s="181"/>
      <c r="B232" s="119" t="s">
        <v>283</v>
      </c>
      <c r="C232" s="122"/>
      <c r="D232" s="119"/>
      <c r="E232" s="120"/>
      <c r="F232" s="121"/>
      <c r="G232" s="121"/>
      <c r="H232" s="121"/>
    </row>
    <row r="233" spans="1:8" ht="15" customHeight="1">
      <c r="A233" s="181"/>
      <c r="B233" s="119" t="s">
        <v>284</v>
      </c>
      <c r="C233" s="122">
        <v>1</v>
      </c>
      <c r="D233" s="119" t="s">
        <v>17</v>
      </c>
      <c r="E233" s="120" t="s">
        <v>160</v>
      </c>
      <c r="F233" s="121"/>
      <c r="G233" s="121"/>
      <c r="H233" s="121"/>
    </row>
    <row r="234" spans="1:8" ht="15" customHeight="1">
      <c r="A234" s="181"/>
      <c r="B234" s="119"/>
      <c r="C234" s="122"/>
      <c r="D234" s="119"/>
      <c r="E234" s="120" t="s">
        <v>162</v>
      </c>
      <c r="F234" s="121"/>
      <c r="G234" s="121"/>
      <c r="H234" s="121"/>
    </row>
    <row r="235" spans="1:8" ht="15" customHeight="1">
      <c r="A235" s="181"/>
      <c r="B235" s="119"/>
      <c r="C235" s="119"/>
      <c r="D235" s="119"/>
      <c r="E235" s="120"/>
      <c r="F235" s="121"/>
      <c r="G235" s="121"/>
      <c r="H235" s="121"/>
    </row>
    <row r="236" spans="1:8" ht="15" customHeight="1">
      <c r="A236" s="181">
        <v>49</v>
      </c>
      <c r="B236" s="119" t="s">
        <v>282</v>
      </c>
      <c r="C236" s="122"/>
      <c r="D236" s="119"/>
      <c r="E236" s="120"/>
      <c r="F236" s="121"/>
      <c r="G236" s="121"/>
      <c r="H236" s="121"/>
    </row>
    <row r="237" spans="1:8" ht="15" customHeight="1">
      <c r="A237" s="181"/>
      <c r="B237" s="119" t="s">
        <v>285</v>
      </c>
      <c r="C237" s="122"/>
      <c r="D237" s="119"/>
      <c r="E237" s="120"/>
      <c r="F237" s="121"/>
      <c r="G237" s="121"/>
      <c r="H237" s="121"/>
    </row>
    <row r="238" spans="1:8" ht="15" customHeight="1">
      <c r="A238" s="181"/>
      <c r="B238" s="119" t="s">
        <v>284</v>
      </c>
      <c r="C238" s="122">
        <v>2</v>
      </c>
      <c r="D238" s="119" t="s">
        <v>17</v>
      </c>
      <c r="E238" s="120" t="s">
        <v>160</v>
      </c>
      <c r="F238" s="121"/>
      <c r="G238" s="121"/>
      <c r="H238" s="121"/>
    </row>
    <row r="239" spans="1:8" ht="15" customHeight="1">
      <c r="A239" s="181"/>
      <c r="B239" s="119" t="s">
        <v>286</v>
      </c>
      <c r="C239" s="122"/>
      <c r="D239" s="119"/>
      <c r="E239" s="120" t="s">
        <v>162</v>
      </c>
      <c r="F239" s="121"/>
      <c r="G239" s="121"/>
      <c r="H239" s="121"/>
    </row>
    <row r="240" spans="1:8" ht="15" customHeight="1">
      <c r="A240" s="181"/>
      <c r="B240" s="119"/>
      <c r="C240" s="122"/>
      <c r="D240" s="119"/>
      <c r="E240" s="120"/>
      <c r="F240" s="121"/>
      <c r="G240" s="121"/>
      <c r="H240" s="121"/>
    </row>
    <row r="241" spans="1:8" ht="15" customHeight="1">
      <c r="A241" s="181">
        <v>50</v>
      </c>
      <c r="B241" s="119" t="s">
        <v>287</v>
      </c>
      <c r="C241" s="122"/>
      <c r="D241" s="119"/>
      <c r="E241" s="120"/>
      <c r="F241" s="121"/>
      <c r="G241" s="121"/>
      <c r="H241" s="121"/>
    </row>
    <row r="242" spans="1:8" ht="15" customHeight="1">
      <c r="A242" s="181"/>
      <c r="B242" s="119" t="s">
        <v>288</v>
      </c>
      <c r="C242" s="122"/>
      <c r="D242" s="119"/>
      <c r="E242" s="120"/>
      <c r="F242" s="121"/>
      <c r="G242" s="121"/>
      <c r="H242" s="121"/>
    </row>
    <row r="243" spans="1:8" ht="15" customHeight="1">
      <c r="A243" s="181"/>
      <c r="B243" s="119" t="s">
        <v>289</v>
      </c>
      <c r="C243" s="122">
        <v>25</v>
      </c>
      <c r="D243" s="119" t="s">
        <v>47</v>
      </c>
      <c r="E243" s="120" t="s">
        <v>160</v>
      </c>
      <c r="F243" s="121"/>
      <c r="G243" s="121"/>
      <c r="H243" s="121"/>
    </row>
    <row r="244" spans="1:8" ht="15" customHeight="1">
      <c r="A244" s="181"/>
      <c r="B244" s="119"/>
      <c r="C244" s="122"/>
      <c r="D244" s="119"/>
      <c r="E244" s="120" t="s">
        <v>162</v>
      </c>
      <c r="F244" s="121"/>
      <c r="G244" s="121"/>
      <c r="H244" s="121"/>
    </row>
    <row r="245" spans="1:8" ht="15" customHeight="1">
      <c r="A245" s="181"/>
      <c r="B245" s="119"/>
      <c r="C245" s="122"/>
      <c r="D245" s="119"/>
      <c r="E245" s="120"/>
      <c r="F245" s="121"/>
      <c r="G245" s="121"/>
      <c r="H245" s="121"/>
    </row>
    <row r="246" spans="1:8" ht="15" customHeight="1">
      <c r="A246" s="181">
        <v>51</v>
      </c>
      <c r="B246" s="119" t="s">
        <v>290</v>
      </c>
      <c r="C246" s="122"/>
      <c r="D246" s="119"/>
      <c r="E246" s="120"/>
      <c r="F246" s="121"/>
      <c r="G246" s="121"/>
      <c r="H246" s="121"/>
    </row>
    <row r="247" spans="1:8" ht="15" customHeight="1">
      <c r="A247" s="181"/>
      <c r="B247" s="119" t="s">
        <v>291</v>
      </c>
      <c r="C247" s="122">
        <v>6</v>
      </c>
      <c r="D247" s="119" t="s">
        <v>17</v>
      </c>
      <c r="E247" s="120" t="s">
        <v>160</v>
      </c>
      <c r="F247" s="121"/>
      <c r="G247" s="121"/>
      <c r="H247" s="121"/>
    </row>
    <row r="248" spans="1:8" ht="15" customHeight="1">
      <c r="A248" s="181"/>
      <c r="B248" s="119"/>
      <c r="C248" s="122"/>
      <c r="D248" s="119"/>
      <c r="E248" s="120" t="s">
        <v>162</v>
      </c>
      <c r="F248" s="121"/>
      <c r="G248" s="121"/>
      <c r="H248" s="121"/>
    </row>
    <row r="249" spans="1:8" ht="15" customHeight="1">
      <c r="A249" s="181">
        <v>52</v>
      </c>
      <c r="B249" s="119" t="s">
        <v>292</v>
      </c>
      <c r="C249" s="122"/>
      <c r="D249" s="119"/>
      <c r="E249" s="120"/>
      <c r="F249" s="121"/>
      <c r="G249" s="121"/>
      <c r="H249" s="121"/>
    </row>
    <row r="250" spans="1:8" ht="15" customHeight="1">
      <c r="A250" s="181"/>
      <c r="B250" s="119" t="s">
        <v>293</v>
      </c>
      <c r="C250" s="122"/>
      <c r="D250" s="119"/>
      <c r="E250" s="120"/>
      <c r="F250" s="121"/>
      <c r="G250" s="121"/>
      <c r="H250" s="121"/>
    </row>
    <row r="251" spans="1:8" ht="15" customHeight="1">
      <c r="A251" s="181"/>
      <c r="B251" s="119"/>
      <c r="C251" s="122">
        <v>51</v>
      </c>
      <c r="D251" s="119" t="s">
        <v>47</v>
      </c>
      <c r="E251" s="120" t="s">
        <v>160</v>
      </c>
      <c r="F251" s="121"/>
      <c r="G251" s="121"/>
      <c r="H251" s="121"/>
    </row>
    <row r="252" spans="1:8" ht="15" customHeight="1">
      <c r="A252" s="181"/>
      <c r="B252" s="119"/>
      <c r="C252" s="122"/>
      <c r="D252" s="119"/>
      <c r="E252" s="120" t="s">
        <v>162</v>
      </c>
      <c r="F252" s="121"/>
      <c r="G252" s="121"/>
      <c r="H252" s="121"/>
    </row>
    <row r="253" spans="1:8" ht="15" customHeight="1">
      <c r="A253" s="181"/>
      <c r="B253" s="119"/>
      <c r="C253" s="122"/>
      <c r="D253" s="119"/>
      <c r="E253" s="120"/>
      <c r="F253" s="121"/>
      <c r="G253" s="121"/>
      <c r="H253" s="121"/>
    </row>
    <row r="254" spans="1:8" ht="15" customHeight="1">
      <c r="A254" s="181">
        <v>53</v>
      </c>
      <c r="B254" s="119" t="s">
        <v>294</v>
      </c>
      <c r="C254" s="122"/>
      <c r="D254" s="119"/>
      <c r="E254" s="120"/>
      <c r="F254" s="121"/>
      <c r="G254" s="121"/>
      <c r="H254" s="121"/>
    </row>
    <row r="255" spans="1:8" ht="15" customHeight="1">
      <c r="A255" s="181"/>
      <c r="B255" s="119" t="s">
        <v>295</v>
      </c>
      <c r="C255" s="122">
        <v>4</v>
      </c>
      <c r="D255" s="119" t="s">
        <v>17</v>
      </c>
      <c r="E255" s="120" t="s">
        <v>160</v>
      </c>
      <c r="F255" s="121"/>
      <c r="G255" s="121"/>
      <c r="H255" s="121"/>
    </row>
    <row r="256" spans="1:8" ht="15" customHeight="1">
      <c r="A256" s="181"/>
      <c r="B256" s="119"/>
      <c r="C256" s="122"/>
      <c r="D256" s="119"/>
      <c r="E256" s="120" t="s">
        <v>162</v>
      </c>
      <c r="F256" s="121"/>
      <c r="G256" s="121"/>
      <c r="H256" s="121"/>
    </row>
    <row r="257" spans="1:8" ht="15" customHeight="1">
      <c r="A257" s="181"/>
      <c r="B257" s="119"/>
      <c r="C257" s="122"/>
      <c r="D257" s="119"/>
      <c r="E257" s="120"/>
      <c r="F257" s="121"/>
      <c r="G257" s="121"/>
      <c r="H257" s="121"/>
    </row>
    <row r="258" spans="1:8" ht="15" customHeight="1">
      <c r="A258" s="181">
        <v>54</v>
      </c>
      <c r="B258" s="119" t="s">
        <v>296</v>
      </c>
      <c r="C258" s="122"/>
      <c r="D258" s="119"/>
      <c r="E258" s="120"/>
      <c r="F258" s="121"/>
      <c r="G258" s="121"/>
      <c r="H258" s="121"/>
    </row>
    <row r="259" spans="1:8" ht="15" customHeight="1">
      <c r="A259" s="181"/>
      <c r="B259" s="119" t="s">
        <v>297</v>
      </c>
      <c r="C259" s="122"/>
      <c r="D259" s="119"/>
      <c r="E259" s="120"/>
      <c r="F259" s="121"/>
      <c r="G259" s="121"/>
      <c r="H259" s="121"/>
    </row>
    <row r="260" spans="1:8" ht="15" customHeight="1">
      <c r="A260" s="181"/>
      <c r="B260" s="119" t="s">
        <v>298</v>
      </c>
      <c r="C260" s="122"/>
      <c r="D260" s="119"/>
      <c r="E260" s="120"/>
      <c r="F260" s="121"/>
      <c r="G260" s="121"/>
      <c r="H260" s="121"/>
    </row>
    <row r="261" spans="1:8" ht="15" customHeight="1">
      <c r="A261" s="181"/>
      <c r="B261" s="119" t="s">
        <v>299</v>
      </c>
      <c r="C261" s="122">
        <v>4</v>
      </c>
      <c r="D261" s="119" t="s">
        <v>17</v>
      </c>
      <c r="E261" s="120" t="s">
        <v>160</v>
      </c>
      <c r="F261" s="121"/>
      <c r="G261" s="121"/>
      <c r="H261" s="121"/>
    </row>
    <row r="262" spans="1:8" ht="15" customHeight="1">
      <c r="A262" s="181"/>
      <c r="B262" s="119"/>
      <c r="C262" s="122"/>
      <c r="D262" s="119"/>
      <c r="E262" s="120" t="s">
        <v>162</v>
      </c>
      <c r="F262" s="121"/>
      <c r="G262" s="121"/>
      <c r="H262" s="121"/>
    </row>
    <row r="263" spans="1:8" ht="15" customHeight="1">
      <c r="A263" s="181"/>
      <c r="B263" s="119"/>
      <c r="C263" s="119"/>
      <c r="D263" s="119"/>
      <c r="E263" s="120"/>
      <c r="F263" s="121"/>
      <c r="G263" s="121"/>
      <c r="H263" s="121"/>
    </row>
    <row r="264" spans="1:8" ht="15" customHeight="1">
      <c r="A264" s="181">
        <v>55</v>
      </c>
      <c r="B264" s="119" t="s">
        <v>300</v>
      </c>
      <c r="C264" s="122"/>
      <c r="D264" s="119"/>
      <c r="E264" s="120"/>
      <c r="F264" s="121"/>
      <c r="G264" s="121"/>
      <c r="H264" s="121"/>
    </row>
    <row r="265" spans="1:8" ht="15" customHeight="1">
      <c r="A265" s="181"/>
      <c r="B265" s="119" t="s">
        <v>301</v>
      </c>
      <c r="C265" s="122">
        <v>1</v>
      </c>
      <c r="D265" s="119" t="s">
        <v>17</v>
      </c>
      <c r="E265" s="120" t="s">
        <v>160</v>
      </c>
      <c r="F265" s="121"/>
      <c r="G265" s="121"/>
      <c r="H265" s="121"/>
    </row>
    <row r="266" spans="1:8" ht="15" customHeight="1">
      <c r="A266" s="181"/>
      <c r="B266" s="119"/>
      <c r="C266" s="122"/>
      <c r="D266" s="119"/>
      <c r="E266" s="120" t="s">
        <v>162</v>
      </c>
      <c r="F266" s="121"/>
      <c r="G266" s="121"/>
      <c r="H266" s="121"/>
    </row>
    <row r="267" spans="1:8" ht="15" customHeight="1">
      <c r="A267" s="181"/>
      <c r="B267" s="119"/>
      <c r="C267" s="122"/>
      <c r="D267" s="119"/>
      <c r="E267" s="120"/>
      <c r="F267" s="121"/>
      <c r="G267" s="121"/>
      <c r="H267" s="121"/>
    </row>
    <row r="268" spans="1:8" ht="15" customHeight="1">
      <c r="A268" s="181">
        <v>56</v>
      </c>
      <c r="B268" s="119" t="s">
        <v>302</v>
      </c>
      <c r="C268" s="122"/>
      <c r="D268" s="119"/>
      <c r="E268" s="120"/>
      <c r="F268" s="121"/>
      <c r="G268" s="121"/>
      <c r="H268" s="121"/>
    </row>
    <row r="269" spans="1:8" ht="15" customHeight="1">
      <c r="A269" s="181"/>
      <c r="B269" s="119" t="s">
        <v>303</v>
      </c>
      <c r="C269" s="122">
        <v>3</v>
      </c>
      <c r="D269" s="119" t="s">
        <v>47</v>
      </c>
      <c r="E269" s="120" t="s">
        <v>160</v>
      </c>
      <c r="F269" s="121"/>
      <c r="G269" s="121"/>
      <c r="H269" s="121"/>
    </row>
    <row r="270" spans="1:8" ht="15" customHeight="1">
      <c r="A270" s="181"/>
      <c r="B270" s="119"/>
      <c r="C270" s="122"/>
      <c r="D270" s="119"/>
      <c r="E270" s="120" t="s">
        <v>162</v>
      </c>
      <c r="F270" s="121"/>
      <c r="G270" s="121"/>
      <c r="H270" s="121"/>
    </row>
    <row r="271" spans="1:8" ht="15" customHeight="1">
      <c r="A271" s="181"/>
      <c r="B271" s="119"/>
      <c r="C271" s="122"/>
      <c r="D271" s="119"/>
      <c r="E271" s="120"/>
      <c r="F271" s="121"/>
      <c r="G271" s="121"/>
      <c r="H271" s="121"/>
    </row>
    <row r="272" spans="1:8" ht="15" customHeight="1">
      <c r="A272" s="181">
        <v>57</v>
      </c>
      <c r="B272" s="119" t="s">
        <v>304</v>
      </c>
      <c r="C272" s="122">
        <v>1</v>
      </c>
      <c r="D272" s="119" t="s">
        <v>49</v>
      </c>
      <c r="E272" s="120" t="s">
        <v>160</v>
      </c>
      <c r="F272" s="121"/>
      <c r="G272" s="121"/>
      <c r="H272" s="121"/>
    </row>
    <row r="273" spans="1:8" ht="15" customHeight="1">
      <c r="A273" s="181"/>
      <c r="B273" s="119"/>
      <c r="C273" s="119"/>
      <c r="D273" s="119"/>
      <c r="E273" s="120" t="s">
        <v>162</v>
      </c>
      <c r="F273" s="121"/>
      <c r="G273" s="121"/>
      <c r="H273" s="121"/>
    </row>
    <row r="274" spans="1:8" ht="15" customHeight="1">
      <c r="A274" s="181"/>
      <c r="B274" s="119"/>
      <c r="C274" s="119"/>
      <c r="D274" s="119"/>
      <c r="E274" s="120"/>
      <c r="F274" s="121"/>
      <c r="G274" s="121"/>
      <c r="H274" s="121"/>
    </row>
    <row r="275" spans="1:8" ht="15" customHeight="1">
      <c r="A275" s="181">
        <v>58</v>
      </c>
      <c r="B275" s="119" t="s">
        <v>305</v>
      </c>
      <c r="C275" s="122">
        <v>1</v>
      </c>
      <c r="D275" s="119" t="s">
        <v>49</v>
      </c>
      <c r="E275" s="120" t="s">
        <v>160</v>
      </c>
      <c r="F275" s="121"/>
      <c r="G275" s="121"/>
      <c r="H275" s="121"/>
    </row>
    <row r="276" spans="1:8" ht="15" customHeight="1">
      <c r="A276" s="181"/>
      <c r="B276" s="119"/>
      <c r="C276" s="119"/>
      <c r="D276" s="119"/>
      <c r="E276" s="120" t="s">
        <v>162</v>
      </c>
      <c r="F276" s="121"/>
      <c r="G276" s="121"/>
      <c r="H276" s="121"/>
    </row>
    <row r="277" spans="1:8" ht="15" customHeight="1">
      <c r="A277" s="181"/>
      <c r="B277" s="119"/>
      <c r="C277" s="119"/>
      <c r="D277" s="119"/>
      <c r="E277" s="120"/>
      <c r="F277" s="121"/>
      <c r="G277" s="121"/>
      <c r="H277" s="121"/>
    </row>
    <row r="278" spans="1:8" ht="15" customHeight="1">
      <c r="A278" s="181">
        <v>59</v>
      </c>
      <c r="B278" s="119" t="s">
        <v>306</v>
      </c>
      <c r="C278" s="122"/>
      <c r="D278" s="119"/>
      <c r="E278" s="120"/>
      <c r="F278" s="121"/>
      <c r="G278" s="121"/>
      <c r="H278" s="121"/>
    </row>
    <row r="279" spans="1:8" ht="15" customHeight="1">
      <c r="A279" s="181"/>
      <c r="B279" s="119" t="s">
        <v>307</v>
      </c>
      <c r="C279" s="122">
        <v>1</v>
      </c>
      <c r="D279" s="119" t="s">
        <v>17</v>
      </c>
      <c r="E279" s="120" t="s">
        <v>162</v>
      </c>
      <c r="F279" s="121"/>
      <c r="G279" s="121"/>
      <c r="H279" s="121"/>
    </row>
    <row r="280" spans="1:8" ht="15" customHeight="1">
      <c r="A280" s="181"/>
      <c r="B280" s="119"/>
      <c r="C280" s="122"/>
      <c r="D280" s="119"/>
      <c r="E280" s="120"/>
      <c r="F280" s="121"/>
      <c r="G280" s="121"/>
      <c r="H280" s="121"/>
    </row>
    <row r="281" spans="1:15" ht="15" customHeight="1">
      <c r="A281" s="181">
        <v>60</v>
      </c>
      <c r="B281" s="119" t="s">
        <v>308</v>
      </c>
      <c r="C281" s="122"/>
      <c r="D281" s="119"/>
      <c r="E281" s="120"/>
      <c r="F281" s="121"/>
      <c r="G281" s="121"/>
      <c r="H281" s="121"/>
      <c r="J281" s="138"/>
      <c r="K281" s="138"/>
      <c r="L281" s="138"/>
      <c r="M281" s="138"/>
      <c r="N281" s="138"/>
      <c r="O281" s="138"/>
    </row>
    <row r="282" spans="1:15" ht="15" customHeight="1">
      <c r="A282" s="181"/>
      <c r="B282" s="119" t="s">
        <v>309</v>
      </c>
      <c r="C282" s="122">
        <v>1</v>
      </c>
      <c r="D282" s="119" t="s">
        <v>17</v>
      </c>
      <c r="E282" s="120" t="s">
        <v>162</v>
      </c>
      <c r="F282" s="121"/>
      <c r="G282" s="121"/>
      <c r="H282" s="121"/>
      <c r="J282" s="138"/>
      <c r="K282" s="138"/>
      <c r="L282" s="138"/>
      <c r="M282" s="138"/>
      <c r="N282" s="138"/>
      <c r="O282" s="138"/>
    </row>
    <row r="283" spans="1:15" ht="15" customHeight="1">
      <c r="A283" s="181"/>
      <c r="J283" s="138"/>
      <c r="K283" s="138"/>
      <c r="L283" s="138"/>
      <c r="M283" s="138"/>
      <c r="N283" s="138"/>
      <c r="O283" s="138"/>
    </row>
    <row r="284" spans="1:15" ht="15" customHeight="1">
      <c r="A284" s="181"/>
      <c r="B284" s="124" t="s">
        <v>310</v>
      </c>
      <c r="J284" s="138"/>
      <c r="K284" s="138"/>
      <c r="L284" s="138"/>
      <c r="M284" s="138"/>
      <c r="N284" s="138"/>
      <c r="O284" s="138"/>
    </row>
    <row r="285" spans="1:15" ht="15" customHeight="1">
      <c r="A285" s="181"/>
      <c r="J285" s="138"/>
      <c r="K285" s="138"/>
      <c r="L285" s="138"/>
      <c r="M285" s="138"/>
      <c r="N285" s="138"/>
      <c r="O285" s="138"/>
    </row>
    <row r="286" spans="1:15" ht="15" customHeight="1">
      <c r="A286" s="181">
        <v>61</v>
      </c>
      <c r="B286" s="95" t="s">
        <v>156</v>
      </c>
      <c r="C286" s="140">
        <v>36</v>
      </c>
      <c r="D286" s="139" t="s">
        <v>17</v>
      </c>
      <c r="E286" s="120" t="s">
        <v>160</v>
      </c>
      <c r="F286" s="151"/>
      <c r="G286" s="121"/>
      <c r="H286" s="121"/>
      <c r="J286" s="138"/>
      <c r="K286" s="140"/>
      <c r="L286" s="138"/>
      <c r="M286" s="140"/>
      <c r="N286" s="140"/>
      <c r="O286" s="141"/>
    </row>
    <row r="287" spans="1:15" ht="15" customHeight="1">
      <c r="A287" s="181"/>
      <c r="E287" s="120" t="s">
        <v>162</v>
      </c>
      <c r="G287" s="121"/>
      <c r="H287" s="121"/>
      <c r="J287" s="140"/>
      <c r="K287" s="140"/>
      <c r="L287" s="138"/>
      <c r="M287" s="142"/>
      <c r="N287" s="140"/>
      <c r="O287" s="141"/>
    </row>
    <row r="288" spans="1:15" ht="15" customHeight="1">
      <c r="A288" s="181">
        <v>62</v>
      </c>
      <c r="B288" s="96" t="s">
        <v>153</v>
      </c>
      <c r="C288" s="139">
        <v>1</v>
      </c>
      <c r="D288" s="139" t="s">
        <v>17</v>
      </c>
      <c r="E288" s="120" t="s">
        <v>160</v>
      </c>
      <c r="F288" s="152"/>
      <c r="G288" s="121"/>
      <c r="H288" s="121"/>
      <c r="J288" s="140"/>
      <c r="K288" s="140"/>
      <c r="L288" s="138"/>
      <c r="M288" s="142"/>
      <c r="N288" s="140"/>
      <c r="O288" s="141"/>
    </row>
    <row r="289" spans="1:15" ht="15" customHeight="1">
      <c r="A289" s="181"/>
      <c r="E289" s="120" t="s">
        <v>162</v>
      </c>
      <c r="G289" s="121"/>
      <c r="H289" s="121"/>
      <c r="J289" s="140"/>
      <c r="K289" s="140"/>
      <c r="L289" s="138"/>
      <c r="M289" s="142"/>
      <c r="N289" s="140"/>
      <c r="O289" s="141"/>
    </row>
    <row r="290" spans="1:15" ht="15" customHeight="1">
      <c r="A290" s="181">
        <v>63</v>
      </c>
      <c r="B290" s="96" t="s">
        <v>150</v>
      </c>
      <c r="C290" s="139">
        <v>1</v>
      </c>
      <c r="D290" s="139" t="s">
        <v>17</v>
      </c>
      <c r="E290" s="120" t="s">
        <v>160</v>
      </c>
      <c r="F290" s="152"/>
      <c r="G290" s="121"/>
      <c r="H290" s="121"/>
      <c r="J290" s="140"/>
      <c r="K290" s="140"/>
      <c r="L290" s="140"/>
      <c r="M290" s="138"/>
      <c r="N290" s="140"/>
      <c r="O290" s="141"/>
    </row>
    <row r="291" spans="1:15" ht="15" customHeight="1">
      <c r="A291" s="181"/>
      <c r="E291" s="120" t="s">
        <v>162</v>
      </c>
      <c r="G291" s="121"/>
      <c r="H291" s="121"/>
      <c r="J291" s="140"/>
      <c r="K291" s="140"/>
      <c r="L291" s="138"/>
      <c r="M291" s="143"/>
      <c r="N291" s="140"/>
      <c r="O291" s="141"/>
    </row>
    <row r="292" spans="1:15" ht="21" customHeight="1">
      <c r="A292" s="181">
        <v>64</v>
      </c>
      <c r="B292" s="97" t="s">
        <v>151</v>
      </c>
      <c r="C292" s="139">
        <v>1</v>
      </c>
      <c r="D292" s="139" t="s">
        <v>17</v>
      </c>
      <c r="E292" s="120" t="s">
        <v>160</v>
      </c>
      <c r="F292" s="152"/>
      <c r="G292" s="121"/>
      <c r="H292" s="121"/>
      <c r="J292" s="140"/>
      <c r="K292" s="140"/>
      <c r="L292" s="138"/>
      <c r="M292" s="143"/>
      <c r="N292" s="140"/>
      <c r="O292" s="141"/>
    </row>
    <row r="293" spans="1:15" ht="15" customHeight="1">
      <c r="A293" s="181"/>
      <c r="E293" s="120" t="s">
        <v>162</v>
      </c>
      <c r="G293" s="121"/>
      <c r="H293" s="121"/>
      <c r="J293" s="138"/>
      <c r="K293" s="138"/>
      <c r="L293" s="138"/>
      <c r="M293" s="138"/>
      <c r="N293" s="138"/>
      <c r="O293" s="138"/>
    </row>
    <row r="294" spans="1:15" ht="15" customHeight="1">
      <c r="A294" s="181">
        <v>65</v>
      </c>
      <c r="B294" s="98" t="s">
        <v>152</v>
      </c>
      <c r="C294" s="139">
        <v>1</v>
      </c>
      <c r="D294" s="139" t="s">
        <v>17</v>
      </c>
      <c r="E294" s="120" t="s">
        <v>160</v>
      </c>
      <c r="G294" s="121"/>
      <c r="H294" s="121"/>
      <c r="J294" s="138"/>
      <c r="K294" s="138"/>
      <c r="L294" s="138"/>
      <c r="M294" s="138"/>
      <c r="N294" s="138"/>
      <c r="O294" s="138"/>
    </row>
    <row r="295" spans="1:15" ht="15" customHeight="1">
      <c r="A295" s="181"/>
      <c r="E295" s="120" t="s">
        <v>162</v>
      </c>
      <c r="F295" s="153"/>
      <c r="G295" s="121"/>
      <c r="H295" s="121"/>
      <c r="J295" s="138"/>
      <c r="K295" s="138"/>
      <c r="L295" s="138"/>
      <c r="M295" s="138"/>
      <c r="N295" s="138"/>
      <c r="O295" s="138"/>
    </row>
    <row r="296" spans="1:15" ht="15" customHeight="1">
      <c r="A296" s="181">
        <v>66</v>
      </c>
      <c r="B296" s="98" t="s">
        <v>154</v>
      </c>
      <c r="C296" s="139">
        <v>1</v>
      </c>
      <c r="D296" s="139" t="s">
        <v>17</v>
      </c>
      <c r="E296" s="120" t="s">
        <v>160</v>
      </c>
      <c r="F296" s="132"/>
      <c r="G296" s="121"/>
      <c r="H296" s="121"/>
      <c r="J296" s="138"/>
      <c r="K296" s="138"/>
      <c r="L296" s="138"/>
      <c r="M296" s="138"/>
      <c r="N296" s="138"/>
      <c r="O296" s="138"/>
    </row>
    <row r="297" spans="1:15" ht="13.5">
      <c r="A297" s="181"/>
      <c r="E297" s="120" t="s">
        <v>162</v>
      </c>
      <c r="F297" s="152"/>
      <c r="G297" s="121"/>
      <c r="H297" s="121"/>
      <c r="J297" s="138"/>
      <c r="K297" s="138"/>
      <c r="L297" s="138"/>
      <c r="M297" s="138"/>
      <c r="N297" s="138"/>
      <c r="O297" s="138"/>
    </row>
    <row r="298" spans="1:8" ht="13.5">
      <c r="A298" s="181">
        <v>67</v>
      </c>
      <c r="B298" s="114" t="s">
        <v>155</v>
      </c>
      <c r="C298" s="139">
        <v>1</v>
      </c>
      <c r="D298" s="139" t="s">
        <v>17</v>
      </c>
      <c r="E298" s="120" t="s">
        <v>160</v>
      </c>
      <c r="G298" s="121"/>
      <c r="H298" s="121"/>
    </row>
    <row r="299" spans="1:9" ht="13.5">
      <c r="A299" s="181"/>
      <c r="B299" s="144"/>
      <c r="C299" s="145"/>
      <c r="D299" s="145"/>
      <c r="E299" s="129" t="s">
        <v>162</v>
      </c>
      <c r="F299" s="154"/>
      <c r="G299" s="130"/>
      <c r="H299" s="130"/>
      <c r="I299" s="138"/>
    </row>
    <row r="300" spans="1:9" ht="13.5">
      <c r="A300" s="146"/>
      <c r="B300" s="146"/>
      <c r="C300" s="147"/>
      <c r="D300" s="147"/>
      <c r="E300" s="146"/>
      <c r="F300" s="146"/>
      <c r="G300" s="146"/>
      <c r="H300" s="146"/>
      <c r="I300" s="138"/>
    </row>
    <row r="301" spans="1:9" ht="18.75" customHeight="1">
      <c r="A301" s="148"/>
      <c r="B301" s="149"/>
      <c r="C301" s="150"/>
      <c r="D301" s="150"/>
      <c r="E301" s="149"/>
      <c r="F301" s="149"/>
      <c r="G301" s="116"/>
      <c r="H301" s="117"/>
      <c r="I301" s="138"/>
    </row>
    <row r="302" spans="1:9" ht="13.5">
      <c r="A302" s="146"/>
      <c r="B302" s="146"/>
      <c r="C302" s="147"/>
      <c r="D302" s="147"/>
      <c r="E302" s="146"/>
      <c r="F302" s="146"/>
      <c r="G302" s="146"/>
      <c r="H302" s="146"/>
      <c r="I302" s="138"/>
    </row>
  </sheetData>
  <sheetProtection/>
  <mergeCells count="1">
    <mergeCell ref="A1:B1"/>
  </mergeCells>
  <printOptions/>
  <pageMargins left="0.25" right="0.25" top="0.75" bottom="0.75" header="0.3" footer="0.3"/>
  <pageSetup firstPageNumber="-4105" useFirstPageNumber="1" fitToHeight="2" fitToWidth="1" horizontalDpi="600" verticalDpi="600" orientation="portrait" paperSize="9" scale="30" r:id="rId1"/>
</worksheet>
</file>

<file path=xl/worksheets/sheet12.xml><?xml version="1.0" encoding="utf-8"?>
<worksheet xmlns="http://schemas.openxmlformats.org/spreadsheetml/2006/main" xmlns:r="http://schemas.openxmlformats.org/officeDocument/2006/relationships">
  <sheetPr>
    <pageSetUpPr fitToPage="1"/>
  </sheetPr>
  <dimension ref="A1:I73"/>
  <sheetViews>
    <sheetView tabSelected="1" zoomScale="90" zoomScaleNormal="90" zoomScalePageLayoutView="0" workbookViewId="0" topLeftCell="A61">
      <selection activeCell="F6" sqref="F6"/>
    </sheetView>
  </sheetViews>
  <sheetFormatPr defaultColWidth="9.140625" defaultRowHeight="15"/>
  <cols>
    <col min="1" max="1" width="4.8515625" style="60" customWidth="1"/>
    <col min="2" max="2" width="48.421875" style="60" customWidth="1"/>
    <col min="3" max="3" width="9.28125" style="48" customWidth="1"/>
    <col min="4" max="4" width="8.28125" style="61" customWidth="1"/>
    <col min="5" max="5" width="12.57421875" style="48" customWidth="1"/>
    <col min="6" max="8" width="12.57421875" style="62" customWidth="1"/>
    <col min="9" max="9" width="4.00390625" style="48" customWidth="1"/>
    <col min="10" max="10" width="6.28125" style="48" customWidth="1"/>
    <col min="11" max="16384" width="9.140625" style="48" customWidth="1"/>
  </cols>
  <sheetData>
    <row r="1" spans="1:8" s="47" customFormat="1" ht="24" customHeight="1">
      <c r="A1" s="189" t="s">
        <v>83</v>
      </c>
      <c r="B1" s="189"/>
      <c r="C1" s="189"/>
      <c r="D1" s="189"/>
      <c r="E1" s="189"/>
      <c r="F1" s="189"/>
      <c r="G1" s="189"/>
      <c r="H1" s="189"/>
    </row>
    <row r="2" spans="1:8" ht="21.75" customHeight="1">
      <c r="A2" s="63" t="s">
        <v>3</v>
      </c>
      <c r="B2" s="64" t="s">
        <v>5</v>
      </c>
      <c r="C2" s="63" t="s">
        <v>6</v>
      </c>
      <c r="D2" s="63" t="s">
        <v>7</v>
      </c>
      <c r="E2" s="65" t="s">
        <v>8</v>
      </c>
      <c r="F2" s="65" t="s">
        <v>9</v>
      </c>
      <c r="G2" s="65" t="s">
        <v>10</v>
      </c>
      <c r="H2" s="63" t="s">
        <v>11</v>
      </c>
    </row>
    <row r="3" spans="1:9" ht="15.75" customHeight="1">
      <c r="A3" s="54">
        <v>1</v>
      </c>
      <c r="B3" s="55" t="s">
        <v>48</v>
      </c>
      <c r="C3" s="71">
        <v>1</v>
      </c>
      <c r="D3" s="71" t="s">
        <v>49</v>
      </c>
      <c r="E3" s="71"/>
      <c r="F3" s="71"/>
      <c r="G3" s="57"/>
      <c r="H3" s="57"/>
      <c r="I3" s="72"/>
    </row>
    <row r="4" spans="1:9" ht="22.5" customHeight="1">
      <c r="A4" s="54">
        <v>2</v>
      </c>
      <c r="B4" s="87" t="s">
        <v>108</v>
      </c>
      <c r="C4" s="73">
        <v>1</v>
      </c>
      <c r="D4" s="73" t="s">
        <v>44</v>
      </c>
      <c r="E4" s="74"/>
      <c r="F4" s="74"/>
      <c r="G4" s="57"/>
      <c r="H4" s="57"/>
      <c r="I4" s="72"/>
    </row>
    <row r="5" spans="1:9" s="49" customFormat="1" ht="34.5" customHeight="1">
      <c r="A5" s="54">
        <v>3</v>
      </c>
      <c r="B5" s="76" t="s">
        <v>109</v>
      </c>
      <c r="C5" s="73">
        <v>58</v>
      </c>
      <c r="D5" s="73" t="s">
        <v>13</v>
      </c>
      <c r="E5" s="56"/>
      <c r="F5" s="56"/>
      <c r="G5" s="57"/>
      <c r="H5" s="57"/>
      <c r="I5" s="75"/>
    </row>
    <row r="6" spans="1:9" s="49" customFormat="1" ht="18" customHeight="1">
      <c r="A6" s="54">
        <v>4</v>
      </c>
      <c r="B6" s="81" t="s">
        <v>110</v>
      </c>
      <c r="C6" s="73">
        <v>60</v>
      </c>
      <c r="D6" s="73" t="s">
        <v>13</v>
      </c>
      <c r="E6" s="56"/>
      <c r="F6" s="56"/>
      <c r="G6" s="57"/>
      <c r="H6" s="57"/>
      <c r="I6" s="75"/>
    </row>
    <row r="7" spans="1:9" ht="34.5" customHeight="1">
      <c r="A7" s="54">
        <v>5</v>
      </c>
      <c r="B7" s="81" t="s">
        <v>84</v>
      </c>
      <c r="C7" s="73">
        <v>10</v>
      </c>
      <c r="D7" s="73" t="s">
        <v>44</v>
      </c>
      <c r="E7" s="56"/>
      <c r="F7" s="56"/>
      <c r="G7" s="57"/>
      <c r="H7" s="57"/>
      <c r="I7" s="72"/>
    </row>
    <row r="8" spans="1:9" ht="18" customHeight="1">
      <c r="A8" s="54">
        <v>6</v>
      </c>
      <c r="B8" s="81" t="s">
        <v>99</v>
      </c>
      <c r="C8" s="73">
        <v>10</v>
      </c>
      <c r="D8" s="73" t="s">
        <v>17</v>
      </c>
      <c r="E8" s="77"/>
      <c r="F8" s="77"/>
      <c r="G8" s="57"/>
      <c r="H8" s="57"/>
      <c r="I8" s="72"/>
    </row>
    <row r="9" spans="1:9" ht="21.75" customHeight="1">
      <c r="A9" s="54">
        <v>7</v>
      </c>
      <c r="B9" s="81" t="s">
        <v>98</v>
      </c>
      <c r="C9" s="73">
        <v>12</v>
      </c>
      <c r="D9" s="73" t="s">
        <v>17</v>
      </c>
      <c r="E9" s="77"/>
      <c r="F9" s="77"/>
      <c r="G9" s="57"/>
      <c r="H9" s="57"/>
      <c r="I9" s="72"/>
    </row>
    <row r="10" spans="1:9" ht="21.75" customHeight="1">
      <c r="A10" s="54">
        <v>8</v>
      </c>
      <c r="B10" s="81" t="s">
        <v>111</v>
      </c>
      <c r="C10" s="73">
        <v>4</v>
      </c>
      <c r="D10" s="73" t="s">
        <v>17</v>
      </c>
      <c r="E10" s="77"/>
      <c r="F10" s="77"/>
      <c r="G10" s="57"/>
      <c r="H10" s="57"/>
      <c r="I10" s="72"/>
    </row>
    <row r="11" spans="1:9" ht="21.75" customHeight="1">
      <c r="A11" s="54">
        <v>9</v>
      </c>
      <c r="B11" s="81" t="s">
        <v>112</v>
      </c>
      <c r="C11" s="73">
        <v>2</v>
      </c>
      <c r="D11" s="73" t="s">
        <v>17</v>
      </c>
      <c r="E11" s="77"/>
      <c r="F11" s="77"/>
      <c r="G11" s="57"/>
      <c r="H11" s="57"/>
      <c r="I11" s="72"/>
    </row>
    <row r="12" spans="1:9" ht="21.75" customHeight="1">
      <c r="A12" s="54">
        <v>10</v>
      </c>
      <c r="B12" s="81" t="s">
        <v>113</v>
      </c>
      <c r="C12" s="73">
        <v>2</v>
      </c>
      <c r="D12" s="73" t="s">
        <v>17</v>
      </c>
      <c r="E12" s="77"/>
      <c r="F12" s="77"/>
      <c r="G12" s="57"/>
      <c r="H12" s="57"/>
      <c r="I12" s="72"/>
    </row>
    <row r="13" spans="1:9" ht="21.75" customHeight="1">
      <c r="A13" s="54">
        <v>11</v>
      </c>
      <c r="B13" s="81" t="s">
        <v>114</v>
      </c>
      <c r="C13" s="73">
        <v>6</v>
      </c>
      <c r="D13" s="73" t="s">
        <v>17</v>
      </c>
      <c r="E13" s="77"/>
      <c r="F13" s="77"/>
      <c r="G13" s="57"/>
      <c r="H13" s="57"/>
      <c r="I13" s="72"/>
    </row>
    <row r="14" spans="1:9" ht="21.75" customHeight="1">
      <c r="A14" s="54">
        <v>12</v>
      </c>
      <c r="B14" s="81" t="s">
        <v>115</v>
      </c>
      <c r="C14" s="73">
        <v>4</v>
      </c>
      <c r="D14" s="73" t="s">
        <v>17</v>
      </c>
      <c r="E14" s="77"/>
      <c r="F14" s="77"/>
      <c r="G14" s="57"/>
      <c r="H14" s="57"/>
      <c r="I14" s="72"/>
    </row>
    <row r="15" spans="1:9" ht="27" customHeight="1">
      <c r="A15" s="54">
        <v>13</v>
      </c>
      <c r="B15" s="81" t="s">
        <v>116</v>
      </c>
      <c r="C15" s="73">
        <v>2</v>
      </c>
      <c r="D15" s="73" t="s">
        <v>117</v>
      </c>
      <c r="E15" s="77"/>
      <c r="F15" s="77"/>
      <c r="G15" s="57"/>
      <c r="H15" s="57"/>
      <c r="I15" s="72"/>
    </row>
    <row r="16" spans="1:9" ht="28.5" customHeight="1">
      <c r="A16" s="54">
        <v>14</v>
      </c>
      <c r="B16" s="78" t="s">
        <v>106</v>
      </c>
      <c r="C16" s="73">
        <v>14</v>
      </c>
      <c r="D16" s="73" t="s">
        <v>17</v>
      </c>
      <c r="E16" s="74"/>
      <c r="F16" s="74"/>
      <c r="G16" s="57"/>
      <c r="H16" s="57"/>
      <c r="I16" s="72"/>
    </row>
    <row r="17" spans="1:9" ht="34.5" customHeight="1">
      <c r="A17" s="54">
        <v>15</v>
      </c>
      <c r="B17" s="78" t="s">
        <v>118</v>
      </c>
      <c r="C17" s="73">
        <v>28</v>
      </c>
      <c r="D17" s="73" t="s">
        <v>17</v>
      </c>
      <c r="E17" s="74"/>
      <c r="F17" s="74"/>
      <c r="G17" s="57"/>
      <c r="H17" s="57"/>
      <c r="I17" s="58"/>
    </row>
    <row r="18" spans="1:9" ht="27" customHeight="1">
      <c r="A18" s="54">
        <v>16</v>
      </c>
      <c r="B18" s="78" t="s">
        <v>119</v>
      </c>
      <c r="C18" s="73">
        <v>1</v>
      </c>
      <c r="D18" s="73" t="s">
        <v>17</v>
      </c>
      <c r="E18" s="74"/>
      <c r="F18" s="74"/>
      <c r="G18" s="57"/>
      <c r="H18" s="57"/>
      <c r="I18" s="72" t="s">
        <v>120</v>
      </c>
    </row>
    <row r="19" spans="1:9" ht="34.5" customHeight="1">
      <c r="A19" s="54">
        <v>17</v>
      </c>
      <c r="B19" s="78" t="s">
        <v>121</v>
      </c>
      <c r="C19" s="73">
        <v>4</v>
      </c>
      <c r="D19" s="73" t="s">
        <v>17</v>
      </c>
      <c r="E19" s="74"/>
      <c r="F19" s="74"/>
      <c r="G19" s="57"/>
      <c r="H19" s="57"/>
      <c r="I19" s="72"/>
    </row>
    <row r="20" spans="1:9" ht="22.5" customHeight="1">
      <c r="A20" s="54">
        <v>18</v>
      </c>
      <c r="B20" s="78" t="s">
        <v>122</v>
      </c>
      <c r="C20" s="73">
        <v>39</v>
      </c>
      <c r="D20" s="73" t="s">
        <v>17</v>
      </c>
      <c r="E20" s="74"/>
      <c r="F20" s="74"/>
      <c r="G20" s="57"/>
      <c r="H20" s="57"/>
      <c r="I20" s="72"/>
    </row>
    <row r="21" spans="1:9" ht="22.5" customHeight="1">
      <c r="A21" s="54">
        <v>19</v>
      </c>
      <c r="B21" s="78" t="s">
        <v>123</v>
      </c>
      <c r="C21" s="73">
        <v>4</v>
      </c>
      <c r="D21" s="73" t="s">
        <v>17</v>
      </c>
      <c r="E21" s="74"/>
      <c r="F21" s="74"/>
      <c r="G21" s="57"/>
      <c r="H21" s="57"/>
      <c r="I21" s="72"/>
    </row>
    <row r="22" spans="1:9" ht="22.5" customHeight="1">
      <c r="A22" s="54">
        <v>20</v>
      </c>
      <c r="B22" s="78" t="s">
        <v>124</v>
      </c>
      <c r="C22" s="73">
        <v>7</v>
      </c>
      <c r="D22" s="73" t="s">
        <v>17</v>
      </c>
      <c r="E22" s="74"/>
      <c r="F22" s="74"/>
      <c r="G22" s="57"/>
      <c r="H22" s="57"/>
      <c r="I22" s="72"/>
    </row>
    <row r="23" spans="1:9" ht="40.5">
      <c r="A23" s="54">
        <v>21</v>
      </c>
      <c r="B23" s="78" t="s">
        <v>87</v>
      </c>
      <c r="C23" s="73">
        <v>54</v>
      </c>
      <c r="D23" s="73" t="s">
        <v>17</v>
      </c>
      <c r="E23" s="74"/>
      <c r="F23" s="74"/>
      <c r="G23" s="57"/>
      <c r="H23" s="57"/>
      <c r="I23" s="72"/>
    </row>
    <row r="24" spans="1:9" ht="40.5">
      <c r="A24" s="54">
        <v>22</v>
      </c>
      <c r="B24" s="78" t="s">
        <v>125</v>
      </c>
      <c r="C24" s="73">
        <v>54</v>
      </c>
      <c r="D24" s="73" t="s">
        <v>17</v>
      </c>
      <c r="E24" s="74"/>
      <c r="F24" s="74"/>
      <c r="G24" s="57"/>
      <c r="H24" s="57"/>
      <c r="I24" s="72"/>
    </row>
    <row r="25" spans="1:9" ht="42.75" customHeight="1">
      <c r="A25" s="54">
        <v>23</v>
      </c>
      <c r="B25" s="78" t="s">
        <v>126</v>
      </c>
      <c r="C25" s="73">
        <v>54</v>
      </c>
      <c r="D25" s="73" t="s">
        <v>17</v>
      </c>
      <c r="E25" s="74"/>
      <c r="F25" s="74"/>
      <c r="G25" s="57"/>
      <c r="H25" s="57"/>
      <c r="I25" s="72"/>
    </row>
    <row r="26" spans="1:9" ht="21.75" customHeight="1">
      <c r="A26" s="54">
        <v>24</v>
      </c>
      <c r="B26" s="87" t="s">
        <v>127</v>
      </c>
      <c r="C26" s="73">
        <v>1</v>
      </c>
      <c r="D26" s="73" t="s">
        <v>44</v>
      </c>
      <c r="E26" s="74"/>
      <c r="F26" s="74"/>
      <c r="G26" s="57"/>
      <c r="H26" s="57"/>
      <c r="I26" s="72"/>
    </row>
    <row r="27" spans="1:9" ht="39.75" customHeight="1">
      <c r="A27" s="54">
        <v>25</v>
      </c>
      <c r="B27" s="87" t="s">
        <v>128</v>
      </c>
      <c r="C27" s="73">
        <v>90</v>
      </c>
      <c r="D27" s="73" t="s">
        <v>13</v>
      </c>
      <c r="E27" s="74"/>
      <c r="F27" s="74"/>
      <c r="G27" s="57"/>
      <c r="H27" s="57"/>
      <c r="I27" s="72"/>
    </row>
    <row r="28" spans="1:9" ht="24" customHeight="1">
      <c r="A28" s="54">
        <v>26</v>
      </c>
      <c r="B28" s="87" t="s">
        <v>129</v>
      </c>
      <c r="C28" s="73">
        <v>50</v>
      </c>
      <c r="D28" s="73" t="s">
        <v>13</v>
      </c>
      <c r="E28" s="74"/>
      <c r="F28" s="74"/>
      <c r="G28" s="57"/>
      <c r="H28" s="57"/>
      <c r="I28" s="72"/>
    </row>
    <row r="29" spans="1:9" ht="24" customHeight="1">
      <c r="A29" s="54">
        <v>27</v>
      </c>
      <c r="B29" s="87" t="s">
        <v>130</v>
      </c>
      <c r="C29" s="73">
        <v>190</v>
      </c>
      <c r="D29" s="73" t="s">
        <v>13</v>
      </c>
      <c r="E29" s="74"/>
      <c r="F29" s="74"/>
      <c r="G29" s="57"/>
      <c r="H29" s="57"/>
      <c r="I29" s="72"/>
    </row>
    <row r="30" spans="1:9" ht="24" customHeight="1">
      <c r="A30" s="54">
        <v>28</v>
      </c>
      <c r="B30" s="87" t="s">
        <v>131</v>
      </c>
      <c r="C30" s="73">
        <v>60</v>
      </c>
      <c r="D30" s="73" t="s">
        <v>13</v>
      </c>
      <c r="E30" s="74"/>
      <c r="F30" s="74"/>
      <c r="G30" s="57"/>
      <c r="H30" s="57"/>
      <c r="I30" s="72"/>
    </row>
    <row r="31" spans="1:9" ht="24" customHeight="1">
      <c r="A31" s="54">
        <v>29</v>
      </c>
      <c r="B31" s="87" t="s">
        <v>132</v>
      </c>
      <c r="C31" s="73">
        <v>40</v>
      </c>
      <c r="D31" s="73" t="s">
        <v>13</v>
      </c>
      <c r="E31" s="74"/>
      <c r="F31" s="74"/>
      <c r="G31" s="57"/>
      <c r="H31" s="57"/>
      <c r="I31" s="72"/>
    </row>
    <row r="32" spans="1:9" ht="24" customHeight="1">
      <c r="A32" s="54">
        <v>30</v>
      </c>
      <c r="B32" s="87" t="s">
        <v>85</v>
      </c>
      <c r="C32" s="73">
        <v>2</v>
      </c>
      <c r="D32" s="73" t="s">
        <v>17</v>
      </c>
      <c r="E32" s="74"/>
      <c r="F32" s="74"/>
      <c r="G32" s="57"/>
      <c r="H32" s="57"/>
      <c r="I32" s="72"/>
    </row>
    <row r="33" spans="1:9" ht="34.5" customHeight="1">
      <c r="A33" s="54">
        <v>31</v>
      </c>
      <c r="B33" s="87" t="s">
        <v>86</v>
      </c>
      <c r="C33" s="73">
        <v>2</v>
      </c>
      <c r="D33" s="73" t="s">
        <v>17</v>
      </c>
      <c r="E33" s="74"/>
      <c r="F33" s="74"/>
      <c r="G33" s="57"/>
      <c r="H33" s="57"/>
      <c r="I33" s="72"/>
    </row>
    <row r="34" spans="1:9" ht="34.5" customHeight="1">
      <c r="A34" s="54">
        <v>32</v>
      </c>
      <c r="B34" s="81" t="s">
        <v>133</v>
      </c>
      <c r="C34" s="73">
        <v>2</v>
      </c>
      <c r="D34" s="73" t="s">
        <v>44</v>
      </c>
      <c r="E34" s="77"/>
      <c r="F34" s="77"/>
      <c r="G34" s="57"/>
      <c r="H34" s="57"/>
      <c r="I34" s="72"/>
    </row>
    <row r="35" spans="1:9" ht="34.5" customHeight="1">
      <c r="A35" s="54">
        <v>33</v>
      </c>
      <c r="B35" s="81" t="s">
        <v>134</v>
      </c>
      <c r="C35" s="73">
        <v>2</v>
      </c>
      <c r="D35" s="73" t="s">
        <v>44</v>
      </c>
      <c r="E35" s="77"/>
      <c r="F35" s="77"/>
      <c r="G35" s="57"/>
      <c r="H35" s="57"/>
      <c r="I35" s="72"/>
    </row>
    <row r="36" spans="1:9" ht="34.5" customHeight="1">
      <c r="A36" s="54">
        <v>34</v>
      </c>
      <c r="B36" s="81" t="s">
        <v>100</v>
      </c>
      <c r="C36" s="73">
        <v>2</v>
      </c>
      <c r="D36" s="73" t="s">
        <v>44</v>
      </c>
      <c r="E36" s="77"/>
      <c r="F36" s="77"/>
      <c r="G36" s="57"/>
      <c r="H36" s="57"/>
      <c r="I36" s="72"/>
    </row>
    <row r="37" spans="1:9" ht="34.5" customHeight="1">
      <c r="A37" s="54">
        <v>35</v>
      </c>
      <c r="B37" s="81" t="s">
        <v>101</v>
      </c>
      <c r="C37" s="73">
        <v>8</v>
      </c>
      <c r="D37" s="73" t="s">
        <v>44</v>
      </c>
      <c r="E37" s="77"/>
      <c r="F37" s="77"/>
      <c r="G37" s="57"/>
      <c r="H37" s="57"/>
      <c r="I37" s="72"/>
    </row>
    <row r="38" spans="1:9" ht="40.5">
      <c r="A38" s="54">
        <v>36</v>
      </c>
      <c r="B38" s="81" t="s">
        <v>88</v>
      </c>
      <c r="C38" s="73">
        <v>4</v>
      </c>
      <c r="D38" s="79" t="s">
        <v>44</v>
      </c>
      <c r="E38" s="77"/>
      <c r="F38" s="77"/>
      <c r="G38" s="57"/>
      <c r="H38" s="57"/>
      <c r="I38" s="72"/>
    </row>
    <row r="39" spans="1:9" ht="51">
      <c r="A39" s="54">
        <v>37</v>
      </c>
      <c r="B39" s="88" t="s">
        <v>89</v>
      </c>
      <c r="C39" s="73">
        <v>1</v>
      </c>
      <c r="D39" s="79" t="s">
        <v>44</v>
      </c>
      <c r="E39" s="77"/>
      <c r="F39" s="77"/>
      <c r="G39" s="57"/>
      <c r="H39" s="57"/>
      <c r="I39" s="72"/>
    </row>
    <row r="40" spans="1:9" s="58" customFormat="1" ht="51">
      <c r="A40" s="54">
        <v>38</v>
      </c>
      <c r="B40" s="88" t="s">
        <v>135</v>
      </c>
      <c r="C40" s="73">
        <v>1</v>
      </c>
      <c r="D40" s="79" t="s">
        <v>17</v>
      </c>
      <c r="E40" s="77"/>
      <c r="F40" s="77"/>
      <c r="G40" s="57"/>
      <c r="H40" s="57"/>
      <c r="I40" s="72"/>
    </row>
    <row r="41" spans="1:9" s="58" customFormat="1" ht="51">
      <c r="A41" s="54">
        <v>39</v>
      </c>
      <c r="B41" s="88" t="s">
        <v>136</v>
      </c>
      <c r="C41" s="73">
        <v>2</v>
      </c>
      <c r="D41" s="79" t="s">
        <v>17</v>
      </c>
      <c r="E41" s="77"/>
      <c r="F41" s="77"/>
      <c r="G41" s="57"/>
      <c r="H41" s="57"/>
      <c r="I41" s="72"/>
    </row>
    <row r="42" spans="1:9" s="58" customFormat="1" ht="20.25">
      <c r="A42" s="54">
        <v>40</v>
      </c>
      <c r="B42" s="81" t="s">
        <v>137</v>
      </c>
      <c r="C42" s="73">
        <v>4</v>
      </c>
      <c r="D42" s="79" t="s">
        <v>44</v>
      </c>
      <c r="E42" s="77"/>
      <c r="F42" s="77"/>
      <c r="G42" s="57"/>
      <c r="H42" s="57"/>
      <c r="I42" s="72"/>
    </row>
    <row r="43" spans="1:9" s="58" customFormat="1" ht="34.5" customHeight="1">
      <c r="A43" s="54">
        <v>41</v>
      </c>
      <c r="B43" s="81" t="s">
        <v>50</v>
      </c>
      <c r="C43" s="73">
        <v>10</v>
      </c>
      <c r="D43" s="79" t="s">
        <v>44</v>
      </c>
      <c r="E43" s="77"/>
      <c r="F43" s="77"/>
      <c r="G43" s="57"/>
      <c r="H43" s="57"/>
      <c r="I43" s="72"/>
    </row>
    <row r="44" spans="1:9" s="58" customFormat="1" ht="34.5" customHeight="1">
      <c r="A44" s="54">
        <v>42</v>
      </c>
      <c r="B44" s="81" t="s">
        <v>138</v>
      </c>
      <c r="C44" s="73">
        <v>5</v>
      </c>
      <c r="D44" s="79" t="s">
        <v>44</v>
      </c>
      <c r="E44" s="56"/>
      <c r="F44" s="56"/>
      <c r="G44" s="57"/>
      <c r="H44" s="57"/>
      <c r="I44" s="72"/>
    </row>
    <row r="45" spans="1:9" ht="34.5" customHeight="1">
      <c r="A45" s="54">
        <v>43</v>
      </c>
      <c r="B45" s="81" t="s">
        <v>51</v>
      </c>
      <c r="C45" s="73">
        <v>5</v>
      </c>
      <c r="D45" s="79" t="s">
        <v>17</v>
      </c>
      <c r="E45" s="56"/>
      <c r="F45" s="56"/>
      <c r="G45" s="57"/>
      <c r="H45" s="57"/>
      <c r="I45" s="72"/>
    </row>
    <row r="46" spans="1:9" ht="40.5">
      <c r="A46" s="54">
        <v>44</v>
      </c>
      <c r="B46" s="88" t="s">
        <v>102</v>
      </c>
      <c r="C46" s="73"/>
      <c r="D46" s="79"/>
      <c r="E46" s="80"/>
      <c r="F46" s="80"/>
      <c r="G46" s="57"/>
      <c r="H46" s="57"/>
      <c r="I46" s="72"/>
    </row>
    <row r="47" spans="1:9" ht="21" customHeight="1">
      <c r="A47" s="54">
        <v>45</v>
      </c>
      <c r="B47" s="81" t="s">
        <v>103</v>
      </c>
      <c r="C47" s="73">
        <v>10</v>
      </c>
      <c r="D47" s="79" t="s">
        <v>13</v>
      </c>
      <c r="E47" s="56"/>
      <c r="F47" s="56"/>
      <c r="G47" s="57"/>
      <c r="H47" s="57"/>
      <c r="I47" s="72"/>
    </row>
    <row r="48" spans="1:9" ht="21" customHeight="1">
      <c r="A48" s="54">
        <v>46</v>
      </c>
      <c r="B48" s="81" t="s">
        <v>139</v>
      </c>
      <c r="C48" s="73">
        <v>42</v>
      </c>
      <c r="D48" s="79" t="s">
        <v>13</v>
      </c>
      <c r="E48" s="56"/>
      <c r="F48" s="56"/>
      <c r="G48" s="57"/>
      <c r="H48" s="57"/>
      <c r="I48" s="72"/>
    </row>
    <row r="49" spans="1:9" ht="21" customHeight="1">
      <c r="A49" s="54">
        <v>47</v>
      </c>
      <c r="B49" s="81" t="s">
        <v>104</v>
      </c>
      <c r="C49" s="73">
        <v>60</v>
      </c>
      <c r="D49" s="79" t="s">
        <v>13</v>
      </c>
      <c r="E49" s="56"/>
      <c r="F49" s="56"/>
      <c r="G49" s="57"/>
      <c r="H49" s="57"/>
      <c r="I49" s="72"/>
    </row>
    <row r="50" spans="1:9" ht="34.5" customHeight="1" hidden="1">
      <c r="A50" s="54">
        <v>48</v>
      </c>
      <c r="B50" s="81" t="s">
        <v>140</v>
      </c>
      <c r="C50" s="73">
        <v>1</v>
      </c>
      <c r="D50" s="73" t="s">
        <v>49</v>
      </c>
      <c r="E50" s="56"/>
      <c r="F50" s="56"/>
      <c r="G50" s="57"/>
      <c r="H50" s="57"/>
      <c r="I50" s="82"/>
    </row>
    <row r="51" spans="1:9" ht="34.5" customHeight="1">
      <c r="A51" s="54">
        <v>49</v>
      </c>
      <c r="B51" s="81" t="s">
        <v>90</v>
      </c>
      <c r="C51" s="73">
        <v>1</v>
      </c>
      <c r="D51" s="73" t="s">
        <v>37</v>
      </c>
      <c r="E51" s="56"/>
      <c r="F51" s="56"/>
      <c r="G51" s="57"/>
      <c r="H51" s="57"/>
      <c r="I51" s="72"/>
    </row>
    <row r="52" spans="1:9" ht="34.5" customHeight="1">
      <c r="A52" s="54">
        <v>50</v>
      </c>
      <c r="B52" s="81" t="s">
        <v>52</v>
      </c>
      <c r="C52" s="73">
        <v>1</v>
      </c>
      <c r="D52" s="73" t="s">
        <v>37</v>
      </c>
      <c r="E52" s="74"/>
      <c r="F52" s="74"/>
      <c r="G52" s="57"/>
      <c r="H52" s="57"/>
      <c r="I52" s="72"/>
    </row>
    <row r="53" spans="1:9" ht="34.5" customHeight="1">
      <c r="A53" s="54">
        <v>51</v>
      </c>
      <c r="B53" s="50" t="s">
        <v>141</v>
      </c>
      <c r="C53" s="51">
        <v>2</v>
      </c>
      <c r="D53" s="52" t="s">
        <v>17</v>
      </c>
      <c r="E53" s="53"/>
      <c r="F53" s="53"/>
      <c r="G53" s="57"/>
      <c r="H53" s="57"/>
      <c r="I53" s="83"/>
    </row>
    <row r="54" spans="1:9" ht="20.25" customHeight="1">
      <c r="A54" s="54">
        <v>52</v>
      </c>
      <c r="B54" s="50" t="s">
        <v>91</v>
      </c>
      <c r="C54" s="51">
        <v>1</v>
      </c>
      <c r="D54" s="52" t="s">
        <v>17</v>
      </c>
      <c r="E54" s="53"/>
      <c r="F54" s="53"/>
      <c r="G54" s="57"/>
      <c r="H54" s="57"/>
      <c r="I54" s="72"/>
    </row>
    <row r="55" spans="1:9" ht="34.5" customHeight="1">
      <c r="A55" s="54">
        <v>53</v>
      </c>
      <c r="B55" s="89" t="s">
        <v>105</v>
      </c>
      <c r="C55" s="54">
        <v>2</v>
      </c>
      <c r="D55" s="86" t="s">
        <v>49</v>
      </c>
      <c r="E55" s="74"/>
      <c r="F55" s="74"/>
      <c r="G55" s="57"/>
      <c r="H55" s="57"/>
      <c r="I55" s="72"/>
    </row>
    <row r="56" spans="1:9" ht="25.5" customHeight="1">
      <c r="A56" s="54">
        <v>54</v>
      </c>
      <c r="B56" s="50" t="s">
        <v>53</v>
      </c>
      <c r="C56" s="51">
        <v>10</v>
      </c>
      <c r="D56" s="52" t="s">
        <v>17</v>
      </c>
      <c r="E56" s="56"/>
      <c r="F56" s="56"/>
      <c r="G56" s="57"/>
      <c r="H56" s="57"/>
      <c r="I56" s="72"/>
    </row>
    <row r="57" spans="1:9" ht="30" customHeight="1">
      <c r="A57" s="54">
        <v>55</v>
      </c>
      <c r="B57" s="50" t="s">
        <v>142</v>
      </c>
      <c r="C57" s="51">
        <v>1</v>
      </c>
      <c r="D57" s="52" t="s">
        <v>17</v>
      </c>
      <c r="E57" s="56"/>
      <c r="F57" s="56"/>
      <c r="G57" s="57"/>
      <c r="H57" s="57"/>
      <c r="I57" s="72"/>
    </row>
    <row r="58" spans="1:9" ht="57" customHeight="1">
      <c r="A58" s="54">
        <v>56</v>
      </c>
      <c r="B58" s="50" t="s">
        <v>143</v>
      </c>
      <c r="C58" s="51">
        <v>1</v>
      </c>
      <c r="D58" s="52" t="s">
        <v>17</v>
      </c>
      <c r="E58" s="56"/>
      <c r="F58" s="56"/>
      <c r="G58" s="57"/>
      <c r="H58" s="57"/>
      <c r="I58" s="72"/>
    </row>
    <row r="59" spans="1:9" ht="45" customHeight="1">
      <c r="A59" s="54">
        <v>57</v>
      </c>
      <c r="B59" s="50" t="s">
        <v>54</v>
      </c>
      <c r="C59" s="51">
        <v>6</v>
      </c>
      <c r="D59" s="52" t="s">
        <v>17</v>
      </c>
      <c r="E59" s="56"/>
      <c r="F59" s="56"/>
      <c r="G59" s="57"/>
      <c r="H59" s="57"/>
      <c r="I59" s="72"/>
    </row>
    <row r="60" spans="1:9" ht="34.5" customHeight="1">
      <c r="A60" s="54">
        <v>58</v>
      </c>
      <c r="B60" s="50" t="s">
        <v>92</v>
      </c>
      <c r="C60" s="51">
        <v>7</v>
      </c>
      <c r="D60" s="52" t="s">
        <v>17</v>
      </c>
      <c r="E60" s="56"/>
      <c r="F60" s="56"/>
      <c r="G60" s="57"/>
      <c r="H60" s="57"/>
      <c r="I60" s="72"/>
    </row>
    <row r="61" spans="1:9" ht="34.5" customHeight="1">
      <c r="A61" s="54">
        <v>59</v>
      </c>
      <c r="B61" s="50" t="s">
        <v>144</v>
      </c>
      <c r="C61" s="51">
        <v>1</v>
      </c>
      <c r="D61" s="52" t="s">
        <v>17</v>
      </c>
      <c r="E61" s="56"/>
      <c r="F61" s="56"/>
      <c r="G61" s="57"/>
      <c r="H61" s="57"/>
      <c r="I61" s="72"/>
    </row>
    <row r="62" spans="1:9" ht="24" customHeight="1">
      <c r="A62" s="54">
        <v>60</v>
      </c>
      <c r="B62" s="50" t="s">
        <v>93</v>
      </c>
      <c r="C62" s="51">
        <v>2</v>
      </c>
      <c r="D62" s="52" t="s">
        <v>17</v>
      </c>
      <c r="E62" s="56"/>
      <c r="F62" s="56"/>
      <c r="G62" s="57"/>
      <c r="H62" s="57"/>
      <c r="I62" s="72"/>
    </row>
    <row r="63" spans="1:9" ht="34.5" customHeight="1">
      <c r="A63" s="54">
        <v>61</v>
      </c>
      <c r="B63" s="50" t="s">
        <v>145</v>
      </c>
      <c r="C63" s="51">
        <v>2</v>
      </c>
      <c r="D63" s="52" t="s">
        <v>17</v>
      </c>
      <c r="E63" s="56"/>
      <c r="F63" s="56"/>
      <c r="G63" s="57"/>
      <c r="H63" s="57"/>
      <c r="I63" s="72"/>
    </row>
    <row r="64" spans="1:9" ht="34.5" customHeight="1">
      <c r="A64" s="54">
        <v>62</v>
      </c>
      <c r="B64" s="50" t="s">
        <v>146</v>
      </c>
      <c r="C64" s="51">
        <v>2</v>
      </c>
      <c r="D64" s="52" t="s">
        <v>17</v>
      </c>
      <c r="E64" s="56"/>
      <c r="F64" s="56"/>
      <c r="G64" s="57"/>
      <c r="H64" s="57"/>
      <c r="I64" s="72"/>
    </row>
    <row r="65" spans="1:9" ht="24.75" customHeight="1">
      <c r="A65" s="54">
        <v>63</v>
      </c>
      <c r="B65" s="50" t="s">
        <v>55</v>
      </c>
      <c r="C65" s="51">
        <v>4</v>
      </c>
      <c r="D65" s="52" t="s">
        <v>49</v>
      </c>
      <c r="E65" s="56"/>
      <c r="F65" s="56"/>
      <c r="G65" s="57"/>
      <c r="H65" s="57"/>
      <c r="I65" s="72"/>
    </row>
    <row r="66" spans="1:9" ht="24.75" customHeight="1">
      <c r="A66" s="54">
        <v>64</v>
      </c>
      <c r="B66" s="50" t="s">
        <v>56</v>
      </c>
      <c r="C66" s="51">
        <v>1</v>
      </c>
      <c r="D66" s="52" t="s">
        <v>49</v>
      </c>
      <c r="E66" s="53"/>
      <c r="F66" s="53"/>
      <c r="G66" s="57"/>
      <c r="H66" s="57"/>
      <c r="I66" s="58"/>
    </row>
    <row r="67" spans="1:9" ht="24.75" customHeight="1">
      <c r="A67" s="54">
        <v>65</v>
      </c>
      <c r="B67" s="50" t="s">
        <v>57</v>
      </c>
      <c r="C67" s="51">
        <v>1</v>
      </c>
      <c r="D67" s="52" t="s">
        <v>49</v>
      </c>
      <c r="E67" s="53"/>
      <c r="F67" s="53"/>
      <c r="G67" s="57"/>
      <c r="H67" s="57"/>
      <c r="I67" s="72"/>
    </row>
    <row r="68" spans="1:9" ht="24.75" customHeight="1">
      <c r="A68" s="54">
        <v>66</v>
      </c>
      <c r="B68" s="50" t="s">
        <v>58</v>
      </c>
      <c r="C68" s="51">
        <v>1</v>
      </c>
      <c r="D68" s="52" t="s">
        <v>49</v>
      </c>
      <c r="E68" s="53"/>
      <c r="F68" s="53"/>
      <c r="G68" s="57"/>
      <c r="H68" s="57"/>
      <c r="I68" s="72"/>
    </row>
    <row r="69" spans="1:9" ht="24.75" customHeight="1">
      <c r="A69" s="54">
        <v>67</v>
      </c>
      <c r="B69" s="50" t="s">
        <v>59</v>
      </c>
      <c r="C69" s="51">
        <v>2</v>
      </c>
      <c r="D69" s="52" t="s">
        <v>49</v>
      </c>
      <c r="E69" s="53"/>
      <c r="F69" s="53"/>
      <c r="G69" s="57"/>
      <c r="H69" s="57"/>
      <c r="I69" s="82"/>
    </row>
    <row r="70" spans="1:9" ht="24.75" customHeight="1">
      <c r="A70" s="54">
        <v>68</v>
      </c>
      <c r="B70" s="50" t="s">
        <v>60</v>
      </c>
      <c r="C70" s="51">
        <v>2</v>
      </c>
      <c r="D70" s="52" t="s">
        <v>49</v>
      </c>
      <c r="E70" s="53"/>
      <c r="F70" s="53"/>
      <c r="G70" s="57"/>
      <c r="H70" s="57"/>
      <c r="I70" s="72"/>
    </row>
    <row r="71" spans="2:9" ht="9.75">
      <c r="B71" s="84"/>
      <c r="C71" s="85"/>
      <c r="D71" s="85"/>
      <c r="E71" s="85"/>
      <c r="F71" s="85"/>
      <c r="G71" s="85"/>
      <c r="H71" s="85"/>
      <c r="I71" s="72"/>
    </row>
    <row r="72" spans="2:9" ht="19.5" customHeight="1">
      <c r="B72" s="84"/>
      <c r="C72" s="85"/>
      <c r="D72" s="85"/>
      <c r="E72" s="85"/>
      <c r="F72" s="85"/>
      <c r="G72" s="59"/>
      <c r="H72" s="59"/>
      <c r="I72" s="72"/>
    </row>
    <row r="73" spans="2:8" ht="9.75">
      <c r="B73" s="48"/>
      <c r="D73" s="48"/>
      <c r="F73" s="48"/>
      <c r="G73" s="58"/>
      <c r="H73" s="58"/>
    </row>
  </sheetData>
  <sheetProtection/>
  <mergeCells count="1">
    <mergeCell ref="A1:H1"/>
  </mergeCells>
  <printOptions/>
  <pageMargins left="0.25" right="0.25" top="0.75" bottom="0.75" header="0.3" footer="0.3"/>
  <pageSetup firstPageNumber="-4105" useFirstPageNumber="1" fitToHeight="2"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L16"/>
  <sheetViews>
    <sheetView tabSelected="1" zoomScale="70" zoomScaleNormal="70" zoomScalePageLayoutView="0" workbookViewId="0" topLeftCell="A8">
      <selection activeCell="F6" sqref="F6"/>
    </sheetView>
  </sheetViews>
  <sheetFormatPr defaultColWidth="9.140625" defaultRowHeight="15"/>
  <cols>
    <col min="1" max="1" width="2.8515625" style="106" customWidth="1"/>
    <col min="2" max="2" width="37.8515625" style="106" customWidth="1"/>
    <col min="3" max="3" width="22.7109375" style="106" customWidth="1"/>
    <col min="4" max="4" width="24.28125" style="106" customWidth="1"/>
    <col min="5" max="5" width="23.7109375" style="106" customWidth="1"/>
    <col min="6" max="6" width="13.7109375" style="106" bestFit="1" customWidth="1"/>
    <col min="7" max="16384" width="9.140625" style="106" customWidth="1"/>
  </cols>
  <sheetData>
    <row r="1" spans="1:5" s="101" customFormat="1" ht="30.75" customHeight="1">
      <c r="A1" s="99"/>
      <c r="B1" s="100" t="s">
        <v>0</v>
      </c>
      <c r="C1" s="100" t="s">
        <v>1</v>
      </c>
      <c r="D1" s="100" t="s">
        <v>2</v>
      </c>
      <c r="E1" s="100" t="s">
        <v>63</v>
      </c>
    </row>
    <row r="2" spans="2:5" s="102" customFormat="1" ht="39.75" customHeight="1">
      <c r="B2" s="103" t="s">
        <v>45</v>
      </c>
      <c r="C2" s="104">
        <f>'Felvonulás-és melléklétesítmény'!G3</f>
        <v>0</v>
      </c>
      <c r="D2" s="104">
        <f>'Felvonulás-és melléklétesítmény'!H3</f>
        <v>0</v>
      </c>
      <c r="E2" s="105">
        <f aca="true" t="shared" si="0" ref="E2:E11">SUM(C2:D2)</f>
        <v>0</v>
      </c>
    </row>
    <row r="3" spans="2:5" ht="39.75" customHeight="1">
      <c r="B3" s="107" t="s">
        <v>16</v>
      </c>
      <c r="C3" s="108">
        <f>'Zsaluzás és állványozás'!G5</f>
        <v>0</v>
      </c>
      <c r="D3" s="108">
        <f>'Zsaluzás és állványozás'!H5</f>
        <v>0</v>
      </c>
      <c r="E3" s="105">
        <f t="shared" si="0"/>
        <v>0</v>
      </c>
    </row>
    <row r="4" spans="2:6" ht="39.75" customHeight="1">
      <c r="B4" s="107" t="s">
        <v>19</v>
      </c>
      <c r="C4" s="108">
        <f>'Vakolás és rabicolás'!G14</f>
        <v>0</v>
      </c>
      <c r="D4" s="108">
        <f>'Vakolás és rabicolás'!H14</f>
        <v>0</v>
      </c>
      <c r="E4" s="105">
        <f t="shared" si="0"/>
        <v>0</v>
      </c>
      <c r="F4" s="109"/>
    </row>
    <row r="5" spans="2:5" ht="39.75" customHeight="1">
      <c r="B5" s="107" t="s">
        <v>21</v>
      </c>
      <c r="C5" s="108">
        <f>Bádogozás!G8</f>
        <v>0</v>
      </c>
      <c r="D5" s="108">
        <f>Bádogozás!H8</f>
        <v>0</v>
      </c>
      <c r="E5" s="105">
        <f t="shared" si="0"/>
        <v>0</v>
      </c>
    </row>
    <row r="6" spans="2:5" ht="39.75" customHeight="1">
      <c r="B6" s="107" t="s">
        <v>22</v>
      </c>
      <c r="C6" s="108">
        <f>'Fa- és műanyag szerkezet elhely'!G11</f>
        <v>0</v>
      </c>
      <c r="D6" s="108">
        <f>'Fa- és műanyag szerkezet elhely'!H11</f>
        <v>0</v>
      </c>
      <c r="E6" s="105">
        <f t="shared" si="0"/>
        <v>0</v>
      </c>
    </row>
    <row r="7" spans="2:5" ht="39.75" customHeight="1">
      <c r="B7" s="107" t="s">
        <v>23</v>
      </c>
      <c r="C7" s="108">
        <f>Asztalosiparimunkák!G6</f>
        <v>0</v>
      </c>
      <c r="D7" s="108">
        <f>Asztalosiparimunkák!H6</f>
        <v>0</v>
      </c>
      <c r="E7" s="105">
        <f t="shared" si="0"/>
        <v>0</v>
      </c>
    </row>
    <row r="8" spans="2:5" ht="39.75" customHeight="1">
      <c r="B8" s="107" t="s">
        <v>62</v>
      </c>
      <c r="C8" s="108">
        <f>Asztalosiparimunkák!G6</f>
        <v>0</v>
      </c>
      <c r="D8" s="108">
        <f>Asztalosiparimunkák!H6</f>
        <v>0</v>
      </c>
      <c r="E8" s="105">
        <f t="shared" si="0"/>
        <v>0</v>
      </c>
    </row>
    <row r="9" spans="2:5" ht="39.75" customHeight="1">
      <c r="B9" s="107" t="s">
        <v>24</v>
      </c>
      <c r="C9" s="108">
        <f>Felületképzés!G7</f>
        <v>0</v>
      </c>
      <c r="D9" s="108">
        <f>Felületképzés!H7</f>
        <v>0</v>
      </c>
      <c r="E9" s="105">
        <f t="shared" si="0"/>
        <v>0</v>
      </c>
    </row>
    <row r="10" spans="2:5" ht="39.75" customHeight="1">
      <c r="B10" s="107" t="s">
        <v>25</v>
      </c>
      <c r="C10" s="108">
        <f>Szigetelés!G32</f>
        <v>0</v>
      </c>
      <c r="D10" s="108">
        <f>Szigetelés!H32</f>
        <v>0</v>
      </c>
      <c r="E10" s="105">
        <f t="shared" si="0"/>
        <v>0</v>
      </c>
    </row>
    <row r="11" spans="2:5" ht="39.75" customHeight="1">
      <c r="B11" s="107" t="s">
        <v>46</v>
      </c>
      <c r="C11" s="108">
        <f>'Erős és Gyengeáramú szerelés'!G301</f>
        <v>0</v>
      </c>
      <c r="D11" s="108">
        <f>'Erős és Gyengeáramú szerelés'!H301</f>
        <v>0</v>
      </c>
      <c r="E11" s="105">
        <f t="shared" si="0"/>
        <v>0</v>
      </c>
    </row>
    <row r="12" spans="2:5" ht="39.75" customHeight="1">
      <c r="B12" s="107" t="s">
        <v>38</v>
      </c>
      <c r="C12" s="108">
        <f>'Általános épületgépészeti'!G72</f>
        <v>0</v>
      </c>
      <c r="D12" s="108">
        <f>'Általános épületgépészeti'!H72</f>
        <v>0</v>
      </c>
      <c r="E12" s="105">
        <f>D12+C12</f>
        <v>0</v>
      </c>
    </row>
    <row r="13" ht="18" customHeight="1"/>
    <row r="14" spans="2:12" s="101" customFormat="1" ht="39.75" customHeight="1">
      <c r="B14" s="110" t="s">
        <v>26</v>
      </c>
      <c r="C14" s="111">
        <f>ROUND(SUM(C3:C12),0)</f>
        <v>0</v>
      </c>
      <c r="D14" s="111">
        <f>ROUND(SUM(D3:D12),0)+D2</f>
        <v>0</v>
      </c>
      <c r="E14" s="179">
        <f>SUM(C14:D14)</f>
        <v>0</v>
      </c>
      <c r="L14" s="112"/>
    </row>
    <row r="15" ht="21" customHeight="1"/>
    <row r="16" ht="15">
      <c r="D16" s="113"/>
    </row>
  </sheetData>
  <sheetProtection/>
  <printOptions/>
  <pageMargins left="0.25" right="0.25" top="0.75" bottom="0.75" header="0.3" footer="0.3"/>
  <pageSetup firstPageNumber="-4105" useFirstPageNumber="1" fitToHeight="2"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H3"/>
  <sheetViews>
    <sheetView tabSelected="1" zoomScalePageLayoutView="0" workbookViewId="0" topLeftCell="A1">
      <selection activeCell="F6" sqref="F6"/>
    </sheetView>
  </sheetViews>
  <sheetFormatPr defaultColWidth="9.140625" defaultRowHeight="15"/>
  <cols>
    <col min="2" max="2" width="43.00390625" style="0" customWidth="1"/>
    <col min="3" max="3" width="10.7109375" style="0" customWidth="1"/>
    <col min="5" max="8" width="15.28125" style="0" customWidth="1"/>
  </cols>
  <sheetData>
    <row r="1" spans="1:8" ht="30.75" customHeight="1">
      <c r="A1" s="3" t="s">
        <v>4</v>
      </c>
      <c r="B1" s="3" t="s">
        <v>5</v>
      </c>
      <c r="C1" s="5" t="s">
        <v>6</v>
      </c>
      <c r="D1" s="3" t="s">
        <v>7</v>
      </c>
      <c r="E1" s="5" t="s">
        <v>8</v>
      </c>
      <c r="F1" s="5" t="s">
        <v>9</v>
      </c>
      <c r="G1" s="5" t="s">
        <v>10</v>
      </c>
      <c r="H1" s="5" t="s">
        <v>11</v>
      </c>
    </row>
    <row r="2" spans="1:8" ht="52.5">
      <c r="A2" s="17">
        <v>1</v>
      </c>
      <c r="B2" s="2" t="s">
        <v>61</v>
      </c>
      <c r="C2" s="17">
        <v>1</v>
      </c>
      <c r="D2" s="22" t="s">
        <v>37</v>
      </c>
      <c r="E2" s="22"/>
      <c r="F2" s="22"/>
      <c r="G2" s="22"/>
      <c r="H2" s="22"/>
    </row>
    <row r="3" spans="1:8" ht="18" customHeight="1">
      <c r="A3" s="3"/>
      <c r="B3" s="3" t="s">
        <v>14</v>
      </c>
      <c r="C3" s="5"/>
      <c r="D3" s="3"/>
      <c r="E3" s="5"/>
      <c r="F3" s="5"/>
      <c r="G3" s="5"/>
      <c r="H3" s="23"/>
    </row>
  </sheetData>
  <sheetProtection/>
  <printOptions/>
  <pageMargins left="0.25" right="0.25" top="0.75" bottom="0.75" header="0.3" footer="0.3"/>
  <pageSetup firstPageNumber="-4105" useFirstPageNumber="1" fitToHeight="2"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H5"/>
  <sheetViews>
    <sheetView tabSelected="1" zoomScalePageLayoutView="0" workbookViewId="0" topLeftCell="A1">
      <selection activeCell="F6" sqref="F6"/>
    </sheetView>
  </sheetViews>
  <sheetFormatPr defaultColWidth="9.140625" defaultRowHeight="15"/>
  <cols>
    <col min="1" max="1" width="9.28125" style="1" customWidth="1"/>
    <col min="2" max="2" width="53.57421875" style="1" customWidth="1"/>
    <col min="3" max="3" width="9.00390625" style="6" customWidth="1"/>
    <col min="4" max="4" width="6.7109375" style="1" customWidth="1"/>
    <col min="5" max="7" width="14.28125" style="6" customWidth="1"/>
    <col min="8" max="8" width="13.8515625" style="6" customWidth="1"/>
    <col min="9" max="9" width="11.57421875" style="1" customWidth="1"/>
    <col min="10" max="16384" width="9.140625" style="1" customWidth="1"/>
  </cols>
  <sheetData>
    <row r="1" spans="1:8" s="4" customFormat="1" ht="26.25">
      <c r="A1" s="3" t="s">
        <v>4</v>
      </c>
      <c r="B1" s="3" t="s">
        <v>5</v>
      </c>
      <c r="C1" s="5" t="s">
        <v>6</v>
      </c>
      <c r="D1" s="3" t="s">
        <v>7</v>
      </c>
      <c r="E1" s="5" t="s">
        <v>8</v>
      </c>
      <c r="F1" s="5" t="s">
        <v>9</v>
      </c>
      <c r="G1" s="5" t="s">
        <v>10</v>
      </c>
      <c r="H1" s="5" t="s">
        <v>11</v>
      </c>
    </row>
    <row r="2" spans="1:8" ht="54.75">
      <c r="A2" s="17">
        <v>1</v>
      </c>
      <c r="B2" s="2" t="s">
        <v>15</v>
      </c>
      <c r="C2" s="46">
        <v>1660.5185000000001</v>
      </c>
      <c r="D2" s="1" t="s">
        <v>12</v>
      </c>
      <c r="E2" s="17"/>
      <c r="F2" s="17"/>
      <c r="G2" s="17"/>
      <c r="H2" s="22"/>
    </row>
    <row r="3" spans="1:8" s="28" customFormat="1" ht="24" customHeight="1">
      <c r="A3" s="18">
        <v>2</v>
      </c>
      <c r="B3" s="68" t="s">
        <v>39</v>
      </c>
      <c r="C3" s="69">
        <v>1660.5185000000001</v>
      </c>
      <c r="D3" s="28" t="s">
        <v>12</v>
      </c>
      <c r="E3" s="18"/>
      <c r="F3" s="18"/>
      <c r="G3" s="70"/>
      <c r="H3" s="70"/>
    </row>
    <row r="5" spans="1:8" s="7" customFormat="1" ht="12.75">
      <c r="A5" s="3"/>
      <c r="B5" s="3" t="s">
        <v>14</v>
      </c>
      <c r="C5" s="5"/>
      <c r="D5" s="3"/>
      <c r="E5" s="5"/>
      <c r="F5" s="5"/>
      <c r="G5" s="5"/>
      <c r="H5" s="5"/>
    </row>
  </sheetData>
  <sheetProtection/>
  <printOptions/>
  <pageMargins left="0.25" right="0.25" top="0.75" bottom="0.75" header="0.3" footer="0.3"/>
  <pageSetup firstPageNumber="-4105" useFirstPageNumber="1" fitToHeight="2"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I14"/>
  <sheetViews>
    <sheetView tabSelected="1" zoomScalePageLayoutView="0" workbookViewId="0" topLeftCell="A4">
      <selection activeCell="F6" sqref="F6"/>
    </sheetView>
  </sheetViews>
  <sheetFormatPr defaultColWidth="9.140625" defaultRowHeight="15"/>
  <cols>
    <col min="1" max="1" width="9.140625" style="1" customWidth="1"/>
    <col min="2" max="2" width="48.28125" style="1" customWidth="1"/>
    <col min="3" max="3" width="8.7109375" style="18" customWidth="1"/>
    <col min="4" max="4" width="6.7109375" style="18" customWidth="1"/>
    <col min="5" max="5" width="13.28125" style="18" customWidth="1"/>
    <col min="6" max="6" width="11.421875" style="18" customWidth="1"/>
    <col min="7" max="8" width="13.28125" style="18" customWidth="1"/>
    <col min="9" max="9" width="15.7109375" style="28" customWidth="1"/>
    <col min="10" max="16384" width="9.140625" style="1" customWidth="1"/>
  </cols>
  <sheetData>
    <row r="1" spans="1:9" s="4" customFormat="1" ht="30" customHeight="1">
      <c r="A1" s="3" t="s">
        <v>4</v>
      </c>
      <c r="B1" s="3" t="s">
        <v>5</v>
      </c>
      <c r="C1" s="19" t="s">
        <v>6</v>
      </c>
      <c r="D1" s="19" t="s">
        <v>7</v>
      </c>
      <c r="E1" s="19" t="s">
        <v>8</v>
      </c>
      <c r="F1" s="19" t="s">
        <v>9</v>
      </c>
      <c r="G1" s="19" t="s">
        <v>10</v>
      </c>
      <c r="H1" s="19" t="s">
        <v>11</v>
      </c>
      <c r="I1" s="27"/>
    </row>
    <row r="2" spans="1:8" ht="50.25" customHeight="1">
      <c r="A2" s="17">
        <v>1</v>
      </c>
      <c r="B2" s="2" t="s">
        <v>40</v>
      </c>
      <c r="C2" s="40">
        <v>1202.9301</v>
      </c>
      <c r="D2" s="18" t="s">
        <v>12</v>
      </c>
      <c r="G2" s="35"/>
      <c r="H2" s="35"/>
    </row>
    <row r="3" spans="1:8" ht="6" customHeight="1">
      <c r="A3" s="17"/>
      <c r="C3" s="40"/>
      <c r="G3" s="35"/>
      <c r="H3" s="35"/>
    </row>
    <row r="4" spans="1:9" ht="52.5">
      <c r="A4" s="17">
        <v>2</v>
      </c>
      <c r="B4" s="2" t="s">
        <v>41</v>
      </c>
      <c r="C4" s="42">
        <v>834.2941000000001</v>
      </c>
      <c r="D4" s="18" t="s">
        <v>12</v>
      </c>
      <c r="G4" s="35"/>
      <c r="H4" s="35"/>
      <c r="I4" s="37"/>
    </row>
    <row r="5" spans="1:8" ht="9" customHeight="1">
      <c r="A5" s="17"/>
      <c r="C5" s="40"/>
      <c r="G5" s="35"/>
      <c r="H5" s="35"/>
    </row>
    <row r="6" spans="1:8" ht="26.25">
      <c r="A6" s="17">
        <v>3</v>
      </c>
      <c r="B6" s="2" t="s">
        <v>42</v>
      </c>
      <c r="C6" s="40">
        <v>147.156</v>
      </c>
      <c r="D6" s="18" t="s">
        <v>12</v>
      </c>
      <c r="G6" s="35"/>
      <c r="H6" s="35"/>
    </row>
    <row r="7" spans="1:8" ht="9" customHeight="1">
      <c r="A7" s="17"/>
      <c r="C7" s="40"/>
      <c r="G7" s="35"/>
      <c r="H7" s="35"/>
    </row>
    <row r="8" spans="1:8" ht="52.5">
      <c r="A8" s="17">
        <v>4</v>
      </c>
      <c r="B8" s="2" t="s">
        <v>43</v>
      </c>
      <c r="C8" s="40">
        <v>147.156</v>
      </c>
      <c r="D8" s="18" t="s">
        <v>12</v>
      </c>
      <c r="G8" s="35"/>
      <c r="H8" s="35"/>
    </row>
    <row r="9" spans="1:8" ht="9.75" customHeight="1">
      <c r="A9" s="17"/>
      <c r="C9" s="40"/>
      <c r="G9" s="35"/>
      <c r="H9" s="35"/>
    </row>
    <row r="10" spans="1:8" ht="78.75">
      <c r="A10" s="17">
        <v>5</v>
      </c>
      <c r="B10" s="2" t="s">
        <v>82</v>
      </c>
      <c r="C10" s="40">
        <v>245.2599999999999</v>
      </c>
      <c r="D10" s="18" t="s">
        <v>13</v>
      </c>
      <c r="G10" s="35"/>
      <c r="H10" s="35"/>
    </row>
    <row r="11" spans="1:8" ht="12.75">
      <c r="A11" s="17"/>
      <c r="C11" s="40"/>
      <c r="G11" s="35"/>
      <c r="H11" s="35"/>
    </row>
    <row r="12" spans="1:8" ht="26.25">
      <c r="A12" s="17">
        <v>6</v>
      </c>
      <c r="B12" s="2" t="s">
        <v>18</v>
      </c>
      <c r="C12" s="40">
        <v>478.30000000000007</v>
      </c>
      <c r="D12" s="18" t="s">
        <v>13</v>
      </c>
      <c r="G12" s="35"/>
      <c r="H12" s="35"/>
    </row>
    <row r="14" spans="1:9" s="7" customFormat="1" ht="25.5" customHeight="1">
      <c r="A14" s="19"/>
      <c r="B14" s="36" t="s">
        <v>14</v>
      </c>
      <c r="C14" s="19"/>
      <c r="D14" s="19"/>
      <c r="E14" s="19"/>
      <c r="F14" s="19"/>
      <c r="G14" s="38"/>
      <c r="H14" s="38"/>
      <c r="I14" s="29"/>
    </row>
  </sheetData>
  <sheetProtection/>
  <printOptions/>
  <pageMargins left="0.25" right="0.25" top="0.75" bottom="0.75" header="0.3" footer="0.3"/>
  <pageSetup firstPageNumber="-4105" useFirstPageNumber="1" fitToHeight="2"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8"/>
  <sheetViews>
    <sheetView tabSelected="1" zoomScalePageLayoutView="0" workbookViewId="0" topLeftCell="A1">
      <selection activeCell="F6" sqref="F6"/>
    </sheetView>
  </sheetViews>
  <sheetFormatPr defaultColWidth="9.140625" defaultRowHeight="15"/>
  <cols>
    <col min="1" max="1" width="12.7109375" style="162" customWidth="1"/>
    <col min="2" max="2" width="41.421875" style="162" customWidth="1"/>
    <col min="3" max="3" width="8.140625" style="165" customWidth="1"/>
    <col min="4" max="4" width="8.7109375" style="162" customWidth="1"/>
    <col min="5" max="5" width="14.421875" style="166" customWidth="1"/>
    <col min="6" max="6" width="11.8515625" style="166" customWidth="1"/>
    <col min="7" max="7" width="13.421875" style="166" customWidth="1"/>
    <col min="8" max="8" width="12.140625" style="166" customWidth="1"/>
    <col min="9" max="9" width="9.8515625" style="162" customWidth="1"/>
    <col min="10" max="16384" width="9.140625" style="162" customWidth="1"/>
  </cols>
  <sheetData>
    <row r="1" spans="1:8" s="157" customFormat="1" ht="21.75" customHeight="1">
      <c r="A1" s="170" t="s">
        <v>4</v>
      </c>
      <c r="B1" s="170" t="s">
        <v>5</v>
      </c>
      <c r="C1" s="170" t="s">
        <v>6</v>
      </c>
      <c r="D1" s="170" t="s">
        <v>7</v>
      </c>
      <c r="E1" s="170" t="s">
        <v>8</v>
      </c>
      <c r="F1" s="170" t="s">
        <v>9</v>
      </c>
      <c r="G1" s="170" t="s">
        <v>10</v>
      </c>
      <c r="H1" s="170" t="s">
        <v>11</v>
      </c>
    </row>
    <row r="2" spans="1:8" ht="27">
      <c r="A2" s="158">
        <v>1</v>
      </c>
      <c r="B2" s="159" t="s">
        <v>20</v>
      </c>
      <c r="C2" s="160">
        <v>110.73999999999997</v>
      </c>
      <c r="D2" s="158" t="s">
        <v>13</v>
      </c>
      <c r="E2" s="158"/>
      <c r="F2" s="158"/>
      <c r="G2" s="161"/>
      <c r="H2" s="161"/>
    </row>
    <row r="3" spans="1:8" ht="9" customHeight="1">
      <c r="A3" s="158"/>
      <c r="B3" s="163"/>
      <c r="C3" s="160"/>
      <c r="D3" s="158"/>
      <c r="E3" s="158"/>
      <c r="F3" s="158"/>
      <c r="G3" s="161"/>
      <c r="H3" s="161"/>
    </row>
    <row r="4" spans="1:8" ht="61.5" customHeight="1">
      <c r="A4" s="158">
        <v>2</v>
      </c>
      <c r="B4" s="163" t="s">
        <v>312</v>
      </c>
      <c r="C4" s="164">
        <v>30.839999999999996</v>
      </c>
      <c r="D4" s="158" t="s">
        <v>12</v>
      </c>
      <c r="E4" s="158"/>
      <c r="F4" s="158"/>
      <c r="G4" s="161"/>
      <c r="H4" s="161"/>
    </row>
    <row r="5" spans="1:8" ht="9" customHeight="1">
      <c r="A5" s="158"/>
      <c r="B5" s="159"/>
      <c r="C5" s="158"/>
      <c r="D5" s="158"/>
      <c r="E5" s="158"/>
      <c r="F5" s="158"/>
      <c r="G5" s="158"/>
      <c r="H5" s="158"/>
    </row>
    <row r="6" spans="1:8" ht="54.75">
      <c r="A6" s="158">
        <v>3</v>
      </c>
      <c r="B6" s="159" t="s">
        <v>79</v>
      </c>
      <c r="C6" s="158">
        <v>6.47</v>
      </c>
      <c r="D6" s="158" t="s">
        <v>47</v>
      </c>
      <c r="E6" s="158"/>
      <c r="F6" s="158"/>
      <c r="G6" s="161"/>
      <c r="H6" s="161"/>
    </row>
    <row r="8" spans="1:8" s="167" customFormat="1" ht="13.5">
      <c r="A8" s="155"/>
      <c r="B8" s="155" t="s">
        <v>14</v>
      </c>
      <c r="C8" s="156"/>
      <c r="D8" s="155"/>
      <c r="E8" s="168"/>
      <c r="F8" s="168"/>
      <c r="G8" s="169"/>
      <c r="H8" s="169"/>
    </row>
  </sheetData>
  <sheetProtection/>
  <printOptions/>
  <pageMargins left="0.25" right="0.25" top="0.75" bottom="0.75" header="0.3" footer="0.3"/>
  <pageSetup firstPageNumber="-4105" useFirstPageNumber="1" fitToHeight="2"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I11"/>
  <sheetViews>
    <sheetView tabSelected="1" zoomScalePageLayoutView="0" workbookViewId="0" topLeftCell="A1">
      <selection activeCell="F6" sqref="F6"/>
    </sheetView>
  </sheetViews>
  <sheetFormatPr defaultColWidth="9.140625" defaultRowHeight="15"/>
  <cols>
    <col min="1" max="1" width="9.28125" style="1" customWidth="1"/>
    <col min="2" max="2" width="36.7109375" style="1" customWidth="1"/>
    <col min="3" max="3" width="8.57421875" style="6" customWidth="1"/>
    <col min="4" max="4" width="7.7109375" style="1" customWidth="1"/>
    <col min="5" max="6" width="11.7109375" style="17" customWidth="1"/>
    <col min="7" max="7" width="14.7109375" style="17" customWidth="1"/>
    <col min="8" max="8" width="14.57421875" style="17" customWidth="1"/>
    <col min="9" max="9" width="15.7109375" style="1" customWidth="1"/>
    <col min="10" max="16384" width="9.140625" style="1" customWidth="1"/>
  </cols>
  <sheetData>
    <row r="1" spans="1:8" ht="26.25">
      <c r="A1" s="3" t="s">
        <v>4</v>
      </c>
      <c r="B1" s="3" t="s">
        <v>5</v>
      </c>
      <c r="C1" s="5" t="s">
        <v>6</v>
      </c>
      <c r="D1" s="3" t="s">
        <v>7</v>
      </c>
      <c r="E1" s="16" t="s">
        <v>8</v>
      </c>
      <c r="F1" s="16" t="s">
        <v>9</v>
      </c>
      <c r="G1" s="16" t="s">
        <v>10</v>
      </c>
      <c r="H1" s="16" t="s">
        <v>11</v>
      </c>
    </row>
    <row r="2" spans="1:9" ht="28.5">
      <c r="A2" s="17">
        <v>1</v>
      </c>
      <c r="B2" s="21" t="s">
        <v>64</v>
      </c>
      <c r="C2" s="43">
        <v>228.79420000000002</v>
      </c>
      <c r="D2" s="32" t="s">
        <v>12</v>
      </c>
      <c r="G2" s="22"/>
      <c r="H2" s="22"/>
      <c r="I2" s="17"/>
    </row>
    <row r="3" spans="1:8" ht="7.5" customHeight="1">
      <c r="A3" s="17"/>
      <c r="C3" s="44"/>
      <c r="D3" s="17"/>
      <c r="G3" s="22"/>
      <c r="H3" s="22"/>
    </row>
    <row r="4" spans="1:8" ht="52.5">
      <c r="A4" s="17">
        <v>2</v>
      </c>
      <c r="B4" s="2" t="s">
        <v>107</v>
      </c>
      <c r="C4" s="44">
        <v>221.47999999999993</v>
      </c>
      <c r="D4" s="17" t="s">
        <v>13</v>
      </c>
      <c r="G4" s="22"/>
      <c r="H4" s="22"/>
    </row>
    <row r="5" spans="1:8" ht="9" customHeight="1">
      <c r="A5" s="17"/>
      <c r="C5" s="44"/>
      <c r="D5" s="17"/>
      <c r="G5" s="22"/>
      <c r="H5" s="22"/>
    </row>
    <row r="6" spans="1:8" ht="66">
      <c r="A6" s="17">
        <v>3</v>
      </c>
      <c r="B6" s="2" t="s">
        <v>77</v>
      </c>
      <c r="C6" s="44">
        <v>127.95420000000001</v>
      </c>
      <c r="D6" s="17" t="s">
        <v>12</v>
      </c>
      <c r="G6" s="22"/>
      <c r="H6" s="22"/>
    </row>
    <row r="7" spans="1:8" ht="12.75">
      <c r="A7" s="17"/>
      <c r="B7" s="2"/>
      <c r="C7" s="44"/>
      <c r="D7" s="17"/>
      <c r="G7" s="22"/>
      <c r="H7" s="22"/>
    </row>
    <row r="8" spans="1:8" ht="105">
      <c r="A8" s="17">
        <v>4</v>
      </c>
      <c r="B8" s="2" t="s">
        <v>97</v>
      </c>
      <c r="C8" s="44">
        <v>100.84</v>
      </c>
      <c r="D8" s="17" t="s">
        <v>12</v>
      </c>
      <c r="G8" s="22"/>
      <c r="H8" s="22"/>
    </row>
    <row r="9" ht="9" customHeight="1"/>
    <row r="10" ht="9" customHeight="1"/>
    <row r="11" spans="1:8" ht="12.75">
      <c r="A11" s="3"/>
      <c r="B11" s="3" t="s">
        <v>14</v>
      </c>
      <c r="C11" s="5"/>
      <c r="D11" s="3"/>
      <c r="E11" s="16"/>
      <c r="F11" s="16"/>
      <c r="G11" s="26"/>
      <c r="H11" s="26"/>
    </row>
  </sheetData>
  <sheetProtection/>
  <printOptions/>
  <pageMargins left="0.25" right="0.25" top="0.75" bottom="0.75" header="0.3" footer="0.3"/>
  <pageSetup firstPageNumber="-4105" useFirstPageNumber="1" fitToHeight="2"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H6"/>
  <sheetViews>
    <sheetView tabSelected="1" zoomScalePageLayoutView="0" workbookViewId="0" topLeftCell="A1">
      <selection activeCell="F6" sqref="F6"/>
    </sheetView>
  </sheetViews>
  <sheetFormatPr defaultColWidth="9.140625" defaultRowHeight="15"/>
  <cols>
    <col min="1" max="1" width="9.421875" style="1" customWidth="1"/>
    <col min="2" max="2" width="45.140625" style="1" customWidth="1"/>
    <col min="3" max="3" width="7.57421875" style="6" customWidth="1"/>
    <col min="4" max="4" width="7.57421875" style="1" customWidth="1"/>
    <col min="5" max="6" width="9.28125" style="6" customWidth="1"/>
    <col min="7" max="8" width="11.57421875" style="6" customWidth="1"/>
    <col min="9" max="9" width="17.8515625" style="1" customWidth="1"/>
    <col min="10" max="16384" width="9.140625" style="1" customWidth="1"/>
  </cols>
  <sheetData>
    <row r="1" spans="1:8" s="4" customFormat="1" ht="26.25">
      <c r="A1" s="3" t="s">
        <v>4</v>
      </c>
      <c r="B1" s="3" t="s">
        <v>5</v>
      </c>
      <c r="C1" s="5" t="s">
        <v>6</v>
      </c>
      <c r="D1" s="3" t="s">
        <v>7</v>
      </c>
      <c r="E1" s="5" t="s">
        <v>8</v>
      </c>
      <c r="F1" s="5" t="s">
        <v>9</v>
      </c>
      <c r="G1" s="5" t="s">
        <v>10</v>
      </c>
      <c r="H1" s="5" t="s">
        <v>11</v>
      </c>
    </row>
    <row r="2" spans="1:8" ht="18" customHeight="1">
      <c r="A2" s="18">
        <v>1</v>
      </c>
      <c r="B2" s="66" t="s">
        <v>95</v>
      </c>
      <c r="C2" s="18">
        <v>265.2599999999999</v>
      </c>
      <c r="D2" s="18" t="s">
        <v>47</v>
      </c>
      <c r="E2" s="18"/>
      <c r="F2" s="18"/>
      <c r="G2" s="67"/>
      <c r="H2" s="67"/>
    </row>
    <row r="3" spans="1:8" ht="10.5" customHeight="1">
      <c r="A3" s="18"/>
      <c r="B3" s="66"/>
      <c r="C3" s="18"/>
      <c r="D3" s="18"/>
      <c r="E3" s="18"/>
      <c r="F3" s="18"/>
      <c r="G3" s="67"/>
      <c r="H3" s="67"/>
    </row>
    <row r="4" spans="1:8" ht="25.5" customHeight="1">
      <c r="A4" s="18">
        <v>2</v>
      </c>
      <c r="B4" s="66" t="s">
        <v>76</v>
      </c>
      <c r="C4" s="18">
        <v>30.839999999999996</v>
      </c>
      <c r="D4" s="18" t="s">
        <v>47</v>
      </c>
      <c r="E4" s="18"/>
      <c r="F4" s="18"/>
      <c r="G4" s="39"/>
      <c r="H4" s="39"/>
    </row>
    <row r="5" spans="1:8" ht="9" customHeight="1">
      <c r="A5" s="13"/>
      <c r="B5" s="12"/>
      <c r="C5" s="14"/>
      <c r="D5" s="15"/>
      <c r="E5" s="14"/>
      <c r="F5" s="14"/>
      <c r="G5" s="41"/>
      <c r="H5" s="41"/>
    </row>
    <row r="6" spans="1:8" s="7" customFormat="1" ht="12.75">
      <c r="A6" s="3"/>
      <c r="B6" s="3" t="s">
        <v>14</v>
      </c>
      <c r="C6" s="5"/>
      <c r="D6" s="3"/>
      <c r="E6" s="5"/>
      <c r="F6" s="5"/>
      <c r="G6" s="26"/>
      <c r="H6" s="26"/>
    </row>
  </sheetData>
  <sheetProtection/>
  <printOptions/>
  <pageMargins left="0.25" right="0.25" top="0.75" bottom="0.75" header="0.3" footer="0.3"/>
  <pageSetup firstPageNumber="-4105" useFirstPageNumber="1" fitToHeight="2" fitToWidth="1"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A1:H7"/>
  <sheetViews>
    <sheetView tabSelected="1" zoomScalePageLayoutView="0" workbookViewId="0" topLeftCell="A1">
      <selection activeCell="F6" sqref="F6"/>
    </sheetView>
  </sheetViews>
  <sheetFormatPr defaultColWidth="9.140625" defaultRowHeight="15"/>
  <cols>
    <col min="1" max="1" width="10.140625" style="162" customWidth="1"/>
    <col min="2" max="2" width="44.7109375" style="162" customWidth="1"/>
    <col min="3" max="3" width="8.7109375" style="166" customWidth="1"/>
    <col min="4" max="4" width="6.7109375" style="166" customWidth="1"/>
    <col min="5" max="6" width="8.28125" style="166" customWidth="1"/>
    <col min="7" max="7" width="11.00390625" style="166" customWidth="1"/>
    <col min="8" max="8" width="11.57421875" style="166" customWidth="1"/>
    <col min="9" max="9" width="15.7109375" style="162" customWidth="1"/>
    <col min="10" max="16384" width="9.140625" style="162" customWidth="1"/>
  </cols>
  <sheetData>
    <row r="1" spans="1:8" s="157" customFormat="1" ht="27">
      <c r="A1" s="155" t="s">
        <v>4</v>
      </c>
      <c r="B1" s="155" t="s">
        <v>5</v>
      </c>
      <c r="C1" s="168" t="s">
        <v>6</v>
      </c>
      <c r="D1" s="168" t="s">
        <v>7</v>
      </c>
      <c r="E1" s="168" t="s">
        <v>8</v>
      </c>
      <c r="F1" s="168" t="s">
        <v>9</v>
      </c>
      <c r="G1" s="168" t="s">
        <v>10</v>
      </c>
      <c r="H1" s="168" t="s">
        <v>11</v>
      </c>
    </row>
    <row r="2" spans="1:8" ht="80.25" customHeight="1">
      <c r="A2" s="139">
        <v>1</v>
      </c>
      <c r="B2" s="171" t="s">
        <v>65</v>
      </c>
      <c r="C2" s="172">
        <v>481.17204000000004</v>
      </c>
      <c r="D2" s="139" t="s">
        <v>12</v>
      </c>
      <c r="E2" s="139"/>
      <c r="F2" s="139"/>
      <c r="G2" s="173"/>
      <c r="H2" s="173"/>
    </row>
    <row r="3" spans="1:8" s="132" customFormat="1" ht="82.5">
      <c r="A3" s="139">
        <v>2</v>
      </c>
      <c r="B3" s="171" t="s">
        <v>66</v>
      </c>
      <c r="C3" s="172">
        <v>481.17204000000004</v>
      </c>
      <c r="D3" s="139" t="s">
        <v>12</v>
      </c>
      <c r="E3" s="139"/>
      <c r="F3" s="139"/>
      <c r="G3" s="173"/>
      <c r="H3" s="173"/>
    </row>
    <row r="4" spans="1:8" s="132" customFormat="1" ht="13.5">
      <c r="A4" s="139"/>
      <c r="B4" s="171"/>
      <c r="C4" s="172"/>
      <c r="D4" s="139"/>
      <c r="E4" s="139"/>
      <c r="F4" s="139"/>
      <c r="G4" s="173"/>
      <c r="H4" s="173"/>
    </row>
    <row r="5" spans="1:8" s="132" customFormat="1" ht="27">
      <c r="A5" s="139">
        <v>3</v>
      </c>
      <c r="B5" s="171" t="s">
        <v>96</v>
      </c>
      <c r="C5" s="172">
        <v>265.2599999999999</v>
      </c>
      <c r="D5" s="139" t="s">
        <v>47</v>
      </c>
      <c r="E5" s="139"/>
      <c r="F5" s="139"/>
      <c r="G5" s="173"/>
      <c r="H5" s="173"/>
    </row>
    <row r="6" spans="2:8" s="132" customFormat="1" ht="13.5">
      <c r="B6" s="171"/>
      <c r="C6" s="139"/>
      <c r="D6" s="139"/>
      <c r="E6" s="139"/>
      <c r="F6" s="139"/>
      <c r="G6" s="139"/>
      <c r="H6" s="139"/>
    </row>
    <row r="7" spans="1:8" s="167" customFormat="1" ht="13.5">
      <c r="A7" s="155"/>
      <c r="B7" s="155" t="s">
        <v>14</v>
      </c>
      <c r="C7" s="168"/>
      <c r="D7" s="168"/>
      <c r="E7" s="168"/>
      <c r="F7" s="168"/>
      <c r="G7" s="169"/>
      <c r="H7" s="169"/>
    </row>
  </sheetData>
  <sheetProtection/>
  <printOptions/>
  <pageMargins left="0.25" right="0.25" top="0.75" bottom="0.75" header="0.3" footer="0.3"/>
  <pageSetup firstPageNumber="-4105" useFirstPageNumber="1" fitToHeight="2"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Attila</dc:creator>
  <cp:keywords/>
  <dc:description/>
  <cp:lastModifiedBy>Globo_I</cp:lastModifiedBy>
  <cp:lastPrinted>2015-12-14T13:08:24Z</cp:lastPrinted>
  <dcterms:created xsi:type="dcterms:W3CDTF">2014-04-16T06:12:32Z</dcterms:created>
  <dcterms:modified xsi:type="dcterms:W3CDTF">2015-12-14T13:08:27Z</dcterms:modified>
  <cp:category/>
  <cp:version/>
  <cp:contentType/>
  <cp:contentStatus/>
</cp:coreProperties>
</file>