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Árazott" sheetId="1" r:id="rId1"/>
    <sheet name="Árazatlan" sheetId="4" r:id="rId2"/>
  </sheets>
  <calcPr calcId="145621"/>
</workbook>
</file>

<file path=xl/calcChain.xml><?xml version="1.0" encoding="utf-8"?>
<calcChain xmlns="http://schemas.openxmlformats.org/spreadsheetml/2006/main">
  <c r="H60" i="4" l="1"/>
  <c r="H58" i="4"/>
  <c r="H57" i="4"/>
  <c r="H48" i="4"/>
  <c r="H43" i="4"/>
  <c r="G43" i="4"/>
  <c r="H42" i="4"/>
  <c r="G42" i="4"/>
  <c r="H41" i="4"/>
  <c r="G41" i="4"/>
  <c r="H37" i="4"/>
  <c r="H33" i="4"/>
  <c r="H27" i="4"/>
  <c r="G27" i="4"/>
  <c r="H26" i="4"/>
  <c r="H28" i="4" s="1"/>
  <c r="H56" i="4" s="1"/>
  <c r="G26" i="4"/>
  <c r="H25" i="4"/>
  <c r="G25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H21" i="4" s="1"/>
  <c r="H55" i="4" s="1"/>
  <c r="G14" i="4"/>
  <c r="H13" i="4"/>
  <c r="G13" i="4"/>
  <c r="H8" i="4"/>
  <c r="G8" i="4"/>
  <c r="H7" i="4"/>
  <c r="H9" i="4" s="1"/>
  <c r="H54" i="4" s="1"/>
  <c r="G7" i="4"/>
  <c r="H59" i="1"/>
  <c r="H58" i="1"/>
  <c r="H57" i="1"/>
  <c r="H56" i="1"/>
  <c r="H55" i="1"/>
  <c r="H54" i="1"/>
  <c r="H48" i="1"/>
  <c r="H44" i="1"/>
  <c r="H37" i="1"/>
  <c r="H33" i="1"/>
  <c r="H28" i="1"/>
  <c r="H21" i="1"/>
  <c r="H9" i="1"/>
  <c r="H43" i="1"/>
  <c r="G43" i="1"/>
  <c r="H42" i="1"/>
  <c r="G42" i="1"/>
  <c r="H41" i="1"/>
  <c r="G41" i="1"/>
  <c r="H27" i="1"/>
  <c r="G27" i="1"/>
  <c r="H26" i="1"/>
  <c r="G26" i="1"/>
  <c r="G25" i="1"/>
  <c r="H25" i="1"/>
  <c r="H20" i="1"/>
  <c r="G20" i="1"/>
  <c r="G19" i="1"/>
  <c r="H19" i="1"/>
  <c r="H18" i="1"/>
  <c r="G18" i="1"/>
  <c r="H17" i="1"/>
  <c r="G17" i="1"/>
  <c r="G16" i="1"/>
  <c r="H16" i="1"/>
  <c r="G15" i="1"/>
  <c r="H15" i="1"/>
  <c r="G14" i="1"/>
  <c r="H14" i="1"/>
  <c r="H13" i="1"/>
  <c r="G13" i="1"/>
  <c r="H8" i="1"/>
  <c r="G8" i="1"/>
  <c r="G7" i="1"/>
  <c r="H7" i="1"/>
  <c r="H44" i="4" l="1"/>
  <c r="H59" i="4" s="1"/>
  <c r="H61" i="4"/>
  <c r="H61" i="1"/>
  <c r="H62" i="1" s="1"/>
  <c r="H63" i="1"/>
  <c r="H62" i="4" l="1"/>
  <c r="H63" i="4" s="1"/>
  <c r="H60" i="1"/>
</calcChain>
</file>

<file path=xl/sharedStrings.xml><?xml version="1.0" encoding="utf-8"?>
<sst xmlns="http://schemas.openxmlformats.org/spreadsheetml/2006/main" count="216" uniqueCount="47">
  <si>
    <t>Veresegyházi Katolikus Gimnázium</t>
  </si>
  <si>
    <t>KÖZLEKEDÉSI MUNKARÉSZ</t>
  </si>
  <si>
    <t>Előzetes költségbecslés</t>
  </si>
  <si>
    <t>I. BONTÁSI- ÉS ÉPÍTÉSELŐKÉSZÍTŐ MUNKÁK</t>
  </si>
  <si>
    <t>Tétel:</t>
  </si>
  <si>
    <t>Mennyiség:</t>
  </si>
  <si>
    <t>Egységár</t>
  </si>
  <si>
    <t>Díjtétel Nettó (Ft)</t>
  </si>
  <si>
    <t>Szegély bontása</t>
  </si>
  <si>
    <t>fm</t>
  </si>
  <si>
    <t>Ft/</t>
  </si>
  <si>
    <t>Aszfalt burkolat és járda bontása, aszfaltos törmelék elszállítása lerakóhelyre</t>
  </si>
  <si>
    <t>m2</t>
  </si>
  <si>
    <t>Összesen:</t>
  </si>
  <si>
    <t>II. ALÉPÍTMÉNYI MUNKÁK</t>
  </si>
  <si>
    <t>Földkiemelés pályaszerkezet helyén föld elszállításával</t>
  </si>
  <si>
    <t>m3</t>
  </si>
  <si>
    <t>Úttükör készítése</t>
  </si>
  <si>
    <r>
      <t>Úttükör tömörítése nagy felületen Tr</t>
    </r>
    <r>
      <rPr>
        <sz val="12"/>
        <rFont val="Symbol"/>
        <family val="1"/>
        <charset val="2"/>
      </rPr>
      <t>g</t>
    </r>
    <r>
      <rPr>
        <sz val="12"/>
        <rFont val="Times New Roman"/>
        <family val="1"/>
        <charset val="238"/>
      </rPr>
      <t>=95% tömörségi fokra</t>
    </r>
  </si>
  <si>
    <t>Kiemelt szegély  építése előregyártott beton elemekből C 20/25-32/FN min. beton alapgerendával</t>
  </si>
  <si>
    <t>Sülyesztett szegély  építése előregyártott beton elemekből C 20/25-32/FN min. beton alapgerendával</t>
  </si>
  <si>
    <r>
      <t>Homokos kavics védőréteg építése és tömörítése Tr</t>
    </r>
    <r>
      <rPr>
        <sz val="12"/>
        <rFont val="GreekC"/>
        <charset val="238"/>
      </rPr>
      <t>r</t>
    </r>
    <r>
      <rPr>
        <sz val="12"/>
        <rFont val="Times New Roman"/>
        <family val="1"/>
        <charset val="238"/>
      </rPr>
      <t>=95% tömörségre</t>
    </r>
  </si>
  <si>
    <t>FZKA zúrottkő alapréteg építése</t>
  </si>
  <si>
    <t>Tömör bazaltzúzalék építése térkő alá</t>
  </si>
  <si>
    <t>III. FELÉPÍTMÉNYI MUNKÁK</t>
  </si>
  <si>
    <t>AC 8 kopó aszfaltréteg készítése gépi erővel</t>
  </si>
  <si>
    <t>8 cm vtg. szürke színű térkő burkolat építése</t>
  </si>
  <si>
    <t>8 cm vtg. vörös színű térkő burkolat építése parkolók elválasztására</t>
  </si>
  <si>
    <t>IV. VÍZÉPÍTÉSI MUNKÁK</t>
  </si>
  <si>
    <t>V. BEFEJEZŐ MUNKÁK</t>
  </si>
  <si>
    <t>VI. FORGALOMTECHNIKA</t>
  </si>
  <si>
    <t>Jelzőtábla oszlop elhelyezése</t>
  </si>
  <si>
    <t>db</t>
  </si>
  <si>
    <t>Új jelzőtábla elhelyezése oszlopra</t>
  </si>
  <si>
    <t>Építés alatti forgalomtechnika</t>
  </si>
  <si>
    <t>készlet</t>
  </si>
  <si>
    <t>VII. EGYÉB MUNKÁK</t>
  </si>
  <si>
    <t>KÖLTSÉGVETÉSI FŐÖSSZESÍTŐ</t>
  </si>
  <si>
    <t>ÖSSZESEN:</t>
  </si>
  <si>
    <t>27 % áfa</t>
  </si>
  <si>
    <t>MINDÖSSZESEN BRUTTÓ:</t>
  </si>
  <si>
    <t>Megjegyzés:</t>
  </si>
  <si>
    <t>-A kiírás Bontási és építés-előkészítési munkák fejezetében szereplő tételek csak A közterületen szükséges beavatkozásokat tartalmazzák</t>
  </si>
  <si>
    <t>-A kiírás a szükséges vízépítési munkákat nem tartalmazza</t>
  </si>
  <si>
    <t>Budapest, 2017. október</t>
  </si>
  <si>
    <t>Előzetes költségvetési kiírás</t>
  </si>
  <si>
    <t>-A kiírás Bontási és építés-előkészítési munkák fejezetében szereplő tételek csak a közterületen szükséges beavatkozásokat tartalmazzák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</si>
</sst>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#,##0\ &quot;Ft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0"/>
      <name val="Arial CE"/>
      <charset val="238"/>
    </font>
    <font>
      <sz val="12"/>
      <name val="Symbol"/>
      <family val="1"/>
      <charset val="2"/>
    </font>
    <font>
      <sz val="12"/>
      <name val="GreekC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</font>
    <font>
      <i/>
      <sz val="12"/>
      <name val="Times New Roman"/>
      <family val="1"/>
      <charset val="238"/>
    </font>
    <font>
      <b/>
      <u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12"/>
      <name val="Times New Roman CE"/>
      <charset val="238"/>
    </font>
    <font>
      <i/>
      <sz val="12"/>
      <name val="Times New Roman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Border="1"/>
    <xf numFmtId="49" fontId="4" fillId="0" borderId="2" xfId="0" applyNumberFormat="1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1" applyNumberFormat="1" applyFont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3" fontId="4" fillId="0" borderId="3" xfId="0" applyNumberFormat="1" applyFont="1" applyFill="1" applyBorder="1"/>
    <xf numFmtId="0" fontId="4" fillId="0" borderId="3" xfId="0" applyFont="1" applyBorder="1" applyAlignment="1">
      <alignment horizontal="center"/>
    </xf>
    <xf numFmtId="164" fontId="7" fillId="0" borderId="3" xfId="1" applyNumberFormat="1" applyFont="1" applyBorder="1"/>
    <xf numFmtId="164" fontId="7" fillId="0" borderId="3" xfId="1" applyNumberFormat="1" applyFont="1" applyBorder="1" applyAlignment="1">
      <alignment horizontal="right"/>
    </xf>
    <xf numFmtId="164" fontId="0" fillId="0" borderId="3" xfId="1" applyNumberFormat="1" applyFont="1" applyBorder="1"/>
    <xf numFmtId="0" fontId="5" fillId="0" borderId="3" xfId="0" applyFont="1" applyBorder="1" applyAlignment="1">
      <alignment horizontal="right"/>
    </xf>
    <xf numFmtId="165" fontId="7" fillId="0" borderId="3" xfId="0" applyNumberFormat="1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64" fontId="8" fillId="0" borderId="3" xfId="1" applyNumberFormat="1" applyFont="1" applyFill="1" applyBorder="1"/>
    <xf numFmtId="49" fontId="4" fillId="0" borderId="0" xfId="0" applyNumberFormat="1" applyFont="1"/>
    <xf numFmtId="49" fontId="7" fillId="0" borderId="0" xfId="0" applyNumberFormat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left"/>
    </xf>
    <xf numFmtId="49" fontId="3" fillId="0" borderId="0" xfId="0" applyNumberFormat="1" applyFont="1" applyBorder="1"/>
    <xf numFmtId="49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49" fontId="4" fillId="0" borderId="3" xfId="0" applyNumberFormat="1" applyFont="1" applyBorder="1" applyAlignment="1">
      <alignment wrapText="1"/>
    </xf>
    <xf numFmtId="165" fontId="7" fillId="0" borderId="3" xfId="0" applyNumberFormat="1" applyFont="1" applyBorder="1" applyAlignment="1">
      <alignment horizontal="right"/>
    </xf>
    <xf numFmtId="165" fontId="7" fillId="0" borderId="3" xfId="0" applyNumberFormat="1" applyFont="1" applyBorder="1"/>
    <xf numFmtId="165" fontId="4" fillId="0" borderId="3" xfId="0" applyNumberFormat="1" applyFont="1" applyBorder="1" applyAlignment="1">
      <alignment horizontal="left"/>
    </xf>
    <xf numFmtId="164" fontId="4" fillId="0" borderId="3" xfId="1" applyNumberFormat="1" applyFont="1" applyBorder="1"/>
    <xf numFmtId="0" fontId="4" fillId="0" borderId="3" xfId="0" applyFont="1" applyBorder="1"/>
    <xf numFmtId="49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Font="1" applyBorder="1"/>
    <xf numFmtId="0" fontId="4" fillId="0" borderId="0" xfId="0" applyFont="1" applyBorder="1" applyAlignment="1">
      <alignment horizontal="center"/>
    </xf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/>
    <xf numFmtId="166" fontId="11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49" fontId="11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0" fontId="7" fillId="0" borderId="3" xfId="0" applyFont="1" applyBorder="1"/>
    <xf numFmtId="0" fontId="12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64" fontId="8" fillId="0" borderId="0" xfId="1" applyNumberFormat="1" applyFont="1" applyFill="1" applyBorder="1"/>
    <xf numFmtId="0" fontId="0" fillId="0" borderId="0" xfId="0" applyFont="1" applyBorder="1" applyAlignment="1">
      <alignment horizontal="center"/>
    </xf>
    <xf numFmtId="164" fontId="0" fillId="0" borderId="0" xfId="1" applyNumberFormat="1" applyFont="1" applyBorder="1"/>
    <xf numFmtId="0" fontId="13" fillId="0" borderId="0" xfId="0" applyFont="1" applyBorder="1" applyAlignment="1">
      <alignment horizontal="left" wrapText="1"/>
    </xf>
    <xf numFmtId="0" fontId="1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4" fontId="4" fillId="0" borderId="0" xfId="1" applyNumberFormat="1" applyFont="1"/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0" fontId="4" fillId="0" borderId="0" xfId="0" applyFont="1" applyBorder="1"/>
    <xf numFmtId="164" fontId="3" fillId="0" borderId="0" xfId="0" applyNumberFormat="1" applyFont="1" applyBorder="1"/>
    <xf numFmtId="49" fontId="7" fillId="0" borderId="4" xfId="0" applyNumberFormat="1" applyFont="1" applyBorder="1" applyAlignment="1">
      <alignment wrapText="1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1" applyNumberFormat="1" applyFont="1" applyBorder="1"/>
    <xf numFmtId="164" fontId="3" fillId="0" borderId="4" xfId="0" applyNumberFormat="1" applyFont="1" applyBorder="1"/>
    <xf numFmtId="0" fontId="3" fillId="0" borderId="0" xfId="0" applyFont="1" applyAlignment="1">
      <alignment vertical="center"/>
    </xf>
    <xf numFmtId="164" fontId="3" fillId="0" borderId="0" xfId="1" applyNumberFormat="1" applyFont="1"/>
    <xf numFmtId="0" fontId="3" fillId="0" borderId="5" xfId="0" applyFont="1" applyBorder="1"/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164" fontId="4" fillId="0" borderId="5" xfId="1" applyNumberFormat="1" applyFont="1" applyBorder="1"/>
    <xf numFmtId="164" fontId="4" fillId="0" borderId="5" xfId="0" applyNumberFormat="1" applyFont="1" applyBorder="1"/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4" fontId="15" fillId="0" borderId="0" xfId="1" applyNumberFormat="1" applyFont="1"/>
    <xf numFmtId="164" fontId="16" fillId="0" borderId="0" xfId="0" applyNumberFormat="1" applyFont="1"/>
    <xf numFmtId="0" fontId="17" fillId="0" borderId="0" xfId="0" applyFont="1" applyAlignment="1">
      <alignment horizontal="left" wrapText="1"/>
    </xf>
    <xf numFmtId="0" fontId="17" fillId="0" borderId="0" xfId="0" quotePrefix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18" fillId="0" borderId="0" xfId="1" applyNumberFormat="1" applyFont="1"/>
    <xf numFmtId="164" fontId="18" fillId="0" borderId="0" xfId="1" applyNumberFormat="1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46" workbookViewId="0">
      <selection activeCell="B69" sqref="B69"/>
    </sheetView>
  </sheetViews>
  <sheetFormatPr defaultRowHeight="15" x14ac:dyDescent="0.25"/>
  <cols>
    <col min="1" max="1" width="3.42578125" customWidth="1"/>
    <col min="2" max="2" width="50.140625" customWidth="1"/>
    <col min="3" max="3" width="9.85546875" bestFit="1" customWidth="1"/>
    <col min="5" max="5" width="15.85546875" customWidth="1"/>
    <col min="6" max="6" width="6" customWidth="1"/>
    <col min="7" max="7" width="7.42578125" customWidth="1"/>
    <col min="8" max="8" width="17.140625" customWidth="1"/>
  </cols>
  <sheetData>
    <row r="1" spans="1: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 t="s">
        <v>2</v>
      </c>
      <c r="B3" s="2"/>
      <c r="C3" s="2"/>
      <c r="D3" s="2"/>
      <c r="E3" s="2"/>
      <c r="F3" s="2"/>
      <c r="G3" s="2"/>
      <c r="H3" s="2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ht="15.75" x14ac:dyDescent="0.25">
      <c r="A5" s="4" t="s">
        <v>3</v>
      </c>
      <c r="B5" s="5"/>
      <c r="C5" s="6"/>
      <c r="D5" s="7"/>
      <c r="E5" s="8"/>
      <c r="F5" s="6"/>
      <c r="G5" s="6"/>
      <c r="H5" s="6"/>
    </row>
    <row r="6" spans="1:8" ht="31.5" x14ac:dyDescent="0.25">
      <c r="A6" s="9"/>
      <c r="B6" s="10" t="s">
        <v>4</v>
      </c>
      <c r="C6" s="11" t="s">
        <v>5</v>
      </c>
      <c r="D6" s="11"/>
      <c r="E6" s="11" t="s">
        <v>6</v>
      </c>
      <c r="F6" s="11"/>
      <c r="G6" s="11"/>
      <c r="H6" s="12" t="s">
        <v>7</v>
      </c>
    </row>
    <row r="7" spans="1:8" ht="15.75" x14ac:dyDescent="0.25">
      <c r="A7" s="13">
        <v>1</v>
      </c>
      <c r="B7" s="14" t="s">
        <v>8</v>
      </c>
      <c r="C7" s="15">
        <v>18</v>
      </c>
      <c r="D7" s="16" t="s">
        <v>9</v>
      </c>
      <c r="E7" s="17">
        <v>600</v>
      </c>
      <c r="F7" s="18" t="s">
        <v>10</v>
      </c>
      <c r="G7" s="17" t="str">
        <f>D7</f>
        <v>fm</v>
      </c>
      <c r="H7" s="19">
        <f t="shared" ref="H7:H8" si="0">C7*E7</f>
        <v>10800</v>
      </c>
    </row>
    <row r="8" spans="1:8" ht="31.5" x14ac:dyDescent="0.25">
      <c r="A8" s="13">
        <v>2</v>
      </c>
      <c r="B8" s="14" t="s">
        <v>11</v>
      </c>
      <c r="C8" s="15">
        <v>55</v>
      </c>
      <c r="D8" s="16" t="s">
        <v>12</v>
      </c>
      <c r="E8" s="17">
        <v>2000</v>
      </c>
      <c r="F8" s="18" t="s">
        <v>10</v>
      </c>
      <c r="G8" s="17" t="str">
        <f>D8</f>
        <v>m2</v>
      </c>
      <c r="H8" s="19">
        <f t="shared" si="0"/>
        <v>110000</v>
      </c>
    </row>
    <row r="9" spans="1:8" ht="15.75" x14ac:dyDescent="0.25">
      <c r="A9" s="20" t="s">
        <v>13</v>
      </c>
      <c r="B9" s="20"/>
      <c r="C9" s="21"/>
      <c r="D9" s="22"/>
      <c r="E9" s="17"/>
      <c r="F9" s="17"/>
      <c r="G9" s="17"/>
      <c r="H9" s="23">
        <f>SUM(H7:H8)</f>
        <v>120800</v>
      </c>
    </row>
    <row r="10" spans="1:8" ht="15.75" x14ac:dyDescent="0.25">
      <c r="A10" s="24"/>
      <c r="B10" s="25"/>
      <c r="C10" s="26"/>
      <c r="D10" s="27"/>
      <c r="E10" s="28"/>
      <c r="F10" s="29"/>
      <c r="G10" s="30"/>
      <c r="H10" s="6"/>
    </row>
    <row r="11" spans="1:8" ht="15.75" x14ac:dyDescent="0.25">
      <c r="A11" s="31" t="s">
        <v>14</v>
      </c>
      <c r="B11" s="32"/>
      <c r="C11" s="33"/>
      <c r="D11" s="27"/>
      <c r="E11" s="34"/>
      <c r="F11" s="34"/>
      <c r="G11" s="34"/>
      <c r="H11" s="6"/>
    </row>
    <row r="12" spans="1:8" ht="31.5" x14ac:dyDescent="0.25">
      <c r="A12" s="9"/>
      <c r="B12" s="10" t="s">
        <v>4</v>
      </c>
      <c r="C12" s="11" t="s">
        <v>5</v>
      </c>
      <c r="D12" s="11"/>
      <c r="E12" s="35" t="s">
        <v>6</v>
      </c>
      <c r="F12" s="35"/>
      <c r="G12" s="35"/>
      <c r="H12" s="12" t="s">
        <v>7</v>
      </c>
    </row>
    <row r="13" spans="1:8" ht="15.75" x14ac:dyDescent="0.25">
      <c r="A13" s="13">
        <v>1</v>
      </c>
      <c r="B13" s="14" t="s">
        <v>15</v>
      </c>
      <c r="C13" s="15">
        <v>961</v>
      </c>
      <c r="D13" s="16" t="s">
        <v>16</v>
      </c>
      <c r="E13" s="17">
        <v>2500</v>
      </c>
      <c r="F13" s="18" t="s">
        <v>10</v>
      </c>
      <c r="G13" s="17" t="str">
        <f>D13</f>
        <v>m3</v>
      </c>
      <c r="H13" s="19">
        <f t="shared" ref="H13:H16" si="1">C13*E13</f>
        <v>2402500</v>
      </c>
    </row>
    <row r="14" spans="1:8" ht="15.75" x14ac:dyDescent="0.25">
      <c r="A14" s="13">
        <v>2</v>
      </c>
      <c r="B14" s="36" t="s">
        <v>17</v>
      </c>
      <c r="C14" s="15">
        <v>2114</v>
      </c>
      <c r="D14" s="16" t="s">
        <v>12</v>
      </c>
      <c r="E14" s="17">
        <v>520</v>
      </c>
      <c r="F14" s="18" t="s">
        <v>10</v>
      </c>
      <c r="G14" s="17" t="str">
        <f t="shared" ref="G14:G16" si="2">D14</f>
        <v>m2</v>
      </c>
      <c r="H14" s="19">
        <f t="shared" si="1"/>
        <v>1099280</v>
      </c>
    </row>
    <row r="15" spans="1:8" ht="31.5" x14ac:dyDescent="0.25">
      <c r="A15" s="13">
        <v>3</v>
      </c>
      <c r="B15" s="14" t="s">
        <v>18</v>
      </c>
      <c r="C15" s="15">
        <v>1057</v>
      </c>
      <c r="D15" s="16" t="s">
        <v>16</v>
      </c>
      <c r="E15" s="17">
        <v>600</v>
      </c>
      <c r="F15" s="18" t="s">
        <v>10</v>
      </c>
      <c r="G15" s="17" t="str">
        <f t="shared" si="2"/>
        <v>m3</v>
      </c>
      <c r="H15" s="19">
        <f t="shared" si="1"/>
        <v>634200</v>
      </c>
    </row>
    <row r="16" spans="1:8" ht="31.5" x14ac:dyDescent="0.25">
      <c r="A16" s="13">
        <v>4</v>
      </c>
      <c r="B16" s="14" t="s">
        <v>19</v>
      </c>
      <c r="C16" s="15">
        <v>464</v>
      </c>
      <c r="D16" s="16" t="s">
        <v>9</v>
      </c>
      <c r="E16" s="17">
        <v>4500</v>
      </c>
      <c r="F16" s="37" t="s">
        <v>10</v>
      </c>
      <c r="G16" s="38" t="str">
        <f t="shared" si="2"/>
        <v>fm</v>
      </c>
      <c r="H16" s="19">
        <f t="shared" si="1"/>
        <v>2088000</v>
      </c>
    </row>
    <row r="17" spans="1:8" ht="31.5" x14ac:dyDescent="0.25">
      <c r="A17" s="13">
        <v>5</v>
      </c>
      <c r="B17" s="14" t="s">
        <v>20</v>
      </c>
      <c r="C17" s="15">
        <v>210</v>
      </c>
      <c r="D17" s="16" t="s">
        <v>9</v>
      </c>
      <c r="E17" s="17">
        <v>4300</v>
      </c>
      <c r="F17" s="37" t="s">
        <v>10</v>
      </c>
      <c r="G17" s="38" t="str">
        <f>D17</f>
        <v>fm</v>
      </c>
      <c r="H17" s="19">
        <f>C17*E17</f>
        <v>903000</v>
      </c>
    </row>
    <row r="18" spans="1:8" ht="34.5" x14ac:dyDescent="0.4">
      <c r="A18" s="13">
        <v>6</v>
      </c>
      <c r="B18" s="14" t="s">
        <v>21</v>
      </c>
      <c r="C18" s="15">
        <v>289</v>
      </c>
      <c r="D18" s="16" t="s">
        <v>16</v>
      </c>
      <c r="E18" s="17">
        <v>5500</v>
      </c>
      <c r="F18" s="37" t="s">
        <v>10</v>
      </c>
      <c r="G18" s="38" t="str">
        <f t="shared" ref="G18:G20" si="3">D18</f>
        <v>m3</v>
      </c>
      <c r="H18" s="19">
        <f t="shared" ref="H18:H20" si="4">C18*E18</f>
        <v>1589500</v>
      </c>
    </row>
    <row r="19" spans="1:8" ht="15.75" x14ac:dyDescent="0.25">
      <c r="A19" s="13">
        <v>7</v>
      </c>
      <c r="B19" s="14" t="s">
        <v>22</v>
      </c>
      <c r="C19" s="15">
        <v>481</v>
      </c>
      <c r="D19" s="16" t="s">
        <v>16</v>
      </c>
      <c r="E19" s="17">
        <v>8500</v>
      </c>
      <c r="F19" s="37" t="s">
        <v>10</v>
      </c>
      <c r="G19" s="38" t="str">
        <f t="shared" si="3"/>
        <v>m3</v>
      </c>
      <c r="H19" s="19">
        <f t="shared" si="4"/>
        <v>4088500</v>
      </c>
    </row>
    <row r="20" spans="1:8" ht="15.75" x14ac:dyDescent="0.25">
      <c r="A20" s="13">
        <v>8</v>
      </c>
      <c r="B20" s="14" t="s">
        <v>23</v>
      </c>
      <c r="C20" s="15">
        <v>58</v>
      </c>
      <c r="D20" s="16" t="s">
        <v>16</v>
      </c>
      <c r="E20" s="17">
        <v>9500</v>
      </c>
      <c r="F20" s="37" t="s">
        <v>10</v>
      </c>
      <c r="G20" s="38" t="str">
        <f t="shared" si="3"/>
        <v>m3</v>
      </c>
      <c r="H20" s="19">
        <f t="shared" si="4"/>
        <v>551000</v>
      </c>
    </row>
    <row r="21" spans="1:8" ht="15.75" x14ac:dyDescent="0.25">
      <c r="A21" s="20" t="s">
        <v>13</v>
      </c>
      <c r="B21" s="20"/>
      <c r="C21" s="39"/>
      <c r="D21" s="16"/>
      <c r="E21" s="40"/>
      <c r="F21" s="41"/>
      <c r="G21" s="41"/>
      <c r="H21" s="23">
        <f>SUM(H13:H20)</f>
        <v>13355980</v>
      </c>
    </row>
    <row r="22" spans="1:8" ht="15.75" x14ac:dyDescent="0.25">
      <c r="A22" s="42"/>
      <c r="B22" s="32"/>
      <c r="C22" s="26"/>
      <c r="D22" s="27"/>
      <c r="E22" s="28"/>
      <c r="F22" s="43"/>
      <c r="G22" s="44"/>
      <c r="H22" s="45"/>
    </row>
    <row r="23" spans="1:8" ht="15.75" x14ac:dyDescent="0.25">
      <c r="A23" s="31" t="s">
        <v>24</v>
      </c>
      <c r="B23" s="32"/>
      <c r="C23" s="33"/>
      <c r="D23" s="27"/>
      <c r="E23" s="46"/>
      <c r="F23" s="46"/>
      <c r="G23" s="46"/>
      <c r="H23" s="45"/>
    </row>
    <row r="24" spans="1:8" ht="31.5" x14ac:dyDescent="0.25">
      <c r="A24" s="9"/>
      <c r="B24" s="10" t="s">
        <v>4</v>
      </c>
      <c r="C24" s="11" t="s">
        <v>5</v>
      </c>
      <c r="D24" s="11"/>
      <c r="E24" s="11" t="s">
        <v>6</v>
      </c>
      <c r="F24" s="11"/>
      <c r="G24" s="11"/>
      <c r="H24" s="12" t="s">
        <v>7</v>
      </c>
    </row>
    <row r="25" spans="1:8" ht="15.75" x14ac:dyDescent="0.25">
      <c r="A25" s="13">
        <v>1</v>
      </c>
      <c r="B25" s="14" t="s">
        <v>25</v>
      </c>
      <c r="C25" s="15">
        <v>1</v>
      </c>
      <c r="D25" s="16" t="s">
        <v>16</v>
      </c>
      <c r="E25" s="40">
        <v>61000</v>
      </c>
      <c r="F25" s="47" t="s">
        <v>10</v>
      </c>
      <c r="G25" s="48" t="str">
        <f t="shared" ref="G25:G26" si="5">D25</f>
        <v>m3</v>
      </c>
      <c r="H25" s="19">
        <f t="shared" ref="H25:H26" si="6">C25*E25</f>
        <v>61000</v>
      </c>
    </row>
    <row r="26" spans="1:8" ht="15.75" x14ac:dyDescent="0.25">
      <c r="A26" s="13">
        <v>2</v>
      </c>
      <c r="B26" s="14" t="s">
        <v>26</v>
      </c>
      <c r="C26" s="15">
        <v>1845</v>
      </c>
      <c r="D26" s="16" t="s">
        <v>12</v>
      </c>
      <c r="E26" s="17">
        <v>8000</v>
      </c>
      <c r="F26" s="37" t="s">
        <v>10</v>
      </c>
      <c r="G26" s="38" t="str">
        <f t="shared" si="5"/>
        <v>m2</v>
      </c>
      <c r="H26" s="19">
        <f t="shared" si="6"/>
        <v>14760000</v>
      </c>
    </row>
    <row r="27" spans="1:8" ht="31.5" x14ac:dyDescent="0.25">
      <c r="A27" s="13">
        <v>3</v>
      </c>
      <c r="B27" s="14" t="s">
        <v>27</v>
      </c>
      <c r="C27" s="15">
        <v>50</v>
      </c>
      <c r="D27" s="16" t="s">
        <v>12</v>
      </c>
      <c r="E27" s="17">
        <v>8500</v>
      </c>
      <c r="F27" s="37" t="s">
        <v>10</v>
      </c>
      <c r="G27" s="38" t="str">
        <f>D27</f>
        <v>m2</v>
      </c>
      <c r="H27" s="19">
        <f>C27*E27</f>
        <v>425000</v>
      </c>
    </row>
    <row r="28" spans="1:8" ht="15.75" x14ac:dyDescent="0.25">
      <c r="A28" s="20" t="s">
        <v>13</v>
      </c>
      <c r="B28" s="20"/>
      <c r="C28" s="21"/>
      <c r="D28" s="49"/>
      <c r="E28" s="40"/>
      <c r="F28" s="50"/>
      <c r="G28" s="51"/>
      <c r="H28" s="23">
        <f>SUM(H25:H27)</f>
        <v>15246000</v>
      </c>
    </row>
    <row r="29" spans="1:8" ht="15.75" x14ac:dyDescent="0.25">
      <c r="A29" s="42"/>
      <c r="B29" s="52"/>
      <c r="C29" s="53"/>
      <c r="D29" s="54"/>
      <c r="E29" s="55"/>
      <c r="F29" s="56"/>
      <c r="G29" s="57"/>
      <c r="H29" s="6"/>
    </row>
    <row r="30" spans="1:8" ht="15.75" x14ac:dyDescent="0.25">
      <c r="A30" s="6"/>
      <c r="B30" s="58"/>
      <c r="C30" s="59"/>
      <c r="D30" s="54"/>
      <c r="E30" s="60"/>
      <c r="F30" s="60"/>
      <c r="G30" s="60"/>
      <c r="H30" s="45"/>
    </row>
    <row r="31" spans="1:8" ht="15.75" x14ac:dyDescent="0.25">
      <c r="A31" s="31" t="s">
        <v>28</v>
      </c>
      <c r="B31" s="58"/>
      <c r="C31" s="59"/>
      <c r="D31" s="54"/>
      <c r="E31" s="61"/>
      <c r="F31" s="54"/>
      <c r="G31" s="54"/>
      <c r="H31" s="45"/>
    </row>
    <row r="32" spans="1:8" ht="31.5" x14ac:dyDescent="0.25">
      <c r="A32" s="9"/>
      <c r="B32" s="10" t="s">
        <v>4</v>
      </c>
      <c r="C32" s="11" t="s">
        <v>5</v>
      </c>
      <c r="D32" s="11"/>
      <c r="E32" s="11" t="s">
        <v>6</v>
      </c>
      <c r="F32" s="11"/>
      <c r="G32" s="11"/>
      <c r="H32" s="12" t="s">
        <v>7</v>
      </c>
    </row>
    <row r="33" spans="1:8" ht="15.75" x14ac:dyDescent="0.25">
      <c r="A33" s="20" t="s">
        <v>13</v>
      </c>
      <c r="B33" s="20"/>
      <c r="C33" s="21"/>
      <c r="D33" s="22"/>
      <c r="E33" s="17"/>
      <c r="F33" s="62"/>
      <c r="G33" s="62"/>
      <c r="H33" s="23">
        <f>SUM(H32)</f>
        <v>0</v>
      </c>
    </row>
    <row r="34" spans="1:8" ht="15.75" x14ac:dyDescent="0.25">
      <c r="A34" s="42"/>
      <c r="B34" s="58"/>
      <c r="C34" s="53"/>
      <c r="D34" s="54"/>
      <c r="E34" s="55"/>
      <c r="F34" s="56"/>
      <c r="G34" s="57"/>
      <c r="H34" s="45"/>
    </row>
    <row r="35" spans="1:8" ht="15.75" x14ac:dyDescent="0.25">
      <c r="A35" s="31" t="s">
        <v>29</v>
      </c>
      <c r="B35" s="58"/>
      <c r="C35" s="59"/>
      <c r="D35" s="54"/>
      <c r="E35" s="60"/>
      <c r="F35" s="60"/>
      <c r="G35" s="60"/>
      <c r="H35" s="45"/>
    </row>
    <row r="36" spans="1:8" ht="31.5" x14ac:dyDescent="0.25">
      <c r="A36" s="9"/>
      <c r="B36" s="10" t="s">
        <v>4</v>
      </c>
      <c r="C36" s="11" t="s">
        <v>5</v>
      </c>
      <c r="D36" s="11"/>
      <c r="E36" s="11" t="s">
        <v>6</v>
      </c>
      <c r="F36" s="11"/>
      <c r="G36" s="11"/>
      <c r="H36" s="12" t="s">
        <v>7</v>
      </c>
    </row>
    <row r="37" spans="1:8" ht="15.75" x14ac:dyDescent="0.25">
      <c r="A37" s="20" t="s">
        <v>13</v>
      </c>
      <c r="B37" s="20"/>
      <c r="C37" s="21"/>
      <c r="D37" s="49"/>
      <c r="E37" s="40"/>
      <c r="F37" s="50"/>
      <c r="G37" s="51"/>
      <c r="H37" s="23">
        <f>SUM(H36)</f>
        <v>0</v>
      </c>
    </row>
    <row r="38" spans="1:8" ht="15.75" x14ac:dyDescent="0.25">
      <c r="A38" s="42"/>
      <c r="B38" s="52"/>
      <c r="C38" s="53"/>
      <c r="D38" s="54"/>
      <c r="E38" s="55"/>
      <c r="F38" s="56"/>
      <c r="G38" s="57"/>
      <c r="H38" s="6"/>
    </row>
    <row r="39" spans="1:8" ht="15.75" x14ac:dyDescent="0.25">
      <c r="A39" s="31" t="s">
        <v>30</v>
      </c>
      <c r="B39" s="58"/>
      <c r="C39" s="59"/>
      <c r="D39" s="54"/>
      <c r="E39" s="60"/>
      <c r="F39" s="60"/>
      <c r="G39" s="60"/>
      <c r="H39" s="6"/>
    </row>
    <row r="40" spans="1:8" ht="31.5" x14ac:dyDescent="0.25">
      <c r="A40" s="9"/>
      <c r="B40" s="10" t="s">
        <v>4</v>
      </c>
      <c r="C40" s="11" t="s">
        <v>5</v>
      </c>
      <c r="D40" s="11"/>
      <c r="E40" s="11" t="s">
        <v>6</v>
      </c>
      <c r="F40" s="11"/>
      <c r="G40" s="11"/>
      <c r="H40" s="12" t="s">
        <v>7</v>
      </c>
    </row>
    <row r="41" spans="1:8" ht="15.75" x14ac:dyDescent="0.25">
      <c r="A41" s="13">
        <v>1</v>
      </c>
      <c r="B41" s="63" t="s">
        <v>31</v>
      </c>
      <c r="C41" s="15">
        <v>4</v>
      </c>
      <c r="D41" s="16" t="s">
        <v>32</v>
      </c>
      <c r="E41" s="40">
        <v>22000</v>
      </c>
      <c r="F41" s="47" t="s">
        <v>10</v>
      </c>
      <c r="G41" s="48" t="str">
        <f t="shared" ref="G41:G42" si="7">D41</f>
        <v>db</v>
      </c>
      <c r="H41" s="19">
        <f>C41*E41</f>
        <v>88000</v>
      </c>
    </row>
    <row r="42" spans="1:8" ht="15.75" x14ac:dyDescent="0.25">
      <c r="A42" s="13">
        <v>2</v>
      </c>
      <c r="B42" s="64" t="s">
        <v>33</v>
      </c>
      <c r="C42" s="15">
        <v>8</v>
      </c>
      <c r="D42" s="16" t="s">
        <v>32</v>
      </c>
      <c r="E42" s="40">
        <v>16500</v>
      </c>
      <c r="F42" s="47" t="s">
        <v>10</v>
      </c>
      <c r="G42" s="48" t="str">
        <f t="shared" si="7"/>
        <v>db</v>
      </c>
      <c r="H42" s="19">
        <f>C42*E42</f>
        <v>132000</v>
      </c>
    </row>
    <row r="43" spans="1:8" ht="15.75" x14ac:dyDescent="0.25">
      <c r="A43" s="13">
        <v>1</v>
      </c>
      <c r="B43" s="64" t="s">
        <v>34</v>
      </c>
      <c r="C43" s="15">
        <v>1</v>
      </c>
      <c r="D43" s="16" t="s">
        <v>35</v>
      </c>
      <c r="E43" s="40">
        <v>300000</v>
      </c>
      <c r="F43" s="47" t="s">
        <v>10</v>
      </c>
      <c r="G43" s="48" t="str">
        <f>D43</f>
        <v>készlet</v>
      </c>
      <c r="H43" s="19">
        <f t="shared" ref="H43" si="8">C43*E43</f>
        <v>300000</v>
      </c>
    </row>
    <row r="44" spans="1:8" ht="15.75" x14ac:dyDescent="0.25">
      <c r="A44" s="20" t="s">
        <v>13</v>
      </c>
      <c r="B44" s="20"/>
      <c r="C44" s="65"/>
      <c r="D44" s="66"/>
      <c r="E44" s="19"/>
      <c r="F44" s="65"/>
      <c r="G44" s="65"/>
      <c r="H44" s="23">
        <f>SUM(H41:H43)</f>
        <v>520000</v>
      </c>
    </row>
    <row r="45" spans="1:8" ht="15.75" x14ac:dyDescent="0.25">
      <c r="A45" s="67"/>
      <c r="B45" s="67"/>
      <c r="C45" s="6"/>
      <c r="D45" s="7"/>
      <c r="E45" s="8"/>
      <c r="F45" s="6"/>
      <c r="G45" s="6"/>
      <c r="H45" s="68"/>
    </row>
    <row r="46" spans="1:8" ht="15.75" x14ac:dyDescent="0.25">
      <c r="A46" s="31" t="s">
        <v>36</v>
      </c>
      <c r="B46" s="58"/>
      <c r="C46" s="59"/>
      <c r="D46" s="54"/>
      <c r="E46" s="60"/>
      <c r="F46" s="60"/>
      <c r="G46" s="60"/>
      <c r="H46" s="6"/>
    </row>
    <row r="47" spans="1:8" ht="31.5" x14ac:dyDescent="0.25">
      <c r="A47" s="9"/>
      <c r="B47" s="10" t="s">
        <v>4</v>
      </c>
      <c r="C47" s="11" t="s">
        <v>5</v>
      </c>
      <c r="D47" s="11"/>
      <c r="E47" s="11" t="s">
        <v>6</v>
      </c>
      <c r="F47" s="11"/>
      <c r="G47" s="11"/>
      <c r="H47" s="12" t="s">
        <v>7</v>
      </c>
    </row>
    <row r="48" spans="1:8" ht="15.75" x14ac:dyDescent="0.25">
      <c r="A48" s="20" t="s">
        <v>13</v>
      </c>
      <c r="B48" s="20"/>
      <c r="C48" s="65"/>
      <c r="D48" s="66"/>
      <c r="E48" s="19"/>
      <c r="F48" s="65"/>
      <c r="G48" s="65"/>
      <c r="H48" s="23">
        <f>SUM(H47)</f>
        <v>0</v>
      </c>
    </row>
    <row r="49" spans="1:8" ht="15.75" x14ac:dyDescent="0.25">
      <c r="A49" s="67"/>
      <c r="B49" s="67"/>
      <c r="C49" s="45"/>
      <c r="D49" s="69"/>
      <c r="E49" s="70"/>
      <c r="F49" s="45"/>
      <c r="G49" s="45"/>
      <c r="H49" s="68"/>
    </row>
    <row r="50" spans="1:8" ht="15.75" x14ac:dyDescent="0.25">
      <c r="A50" s="67"/>
      <c r="B50" s="71"/>
      <c r="C50" s="71"/>
      <c r="D50" s="71"/>
      <c r="E50" s="71"/>
      <c r="F50" s="71"/>
      <c r="G50" s="71"/>
      <c r="H50" s="71"/>
    </row>
    <row r="51" spans="1:8" ht="15.75" x14ac:dyDescent="0.25">
      <c r="A51" s="67"/>
      <c r="B51" s="67"/>
      <c r="C51" s="45"/>
      <c r="D51" s="69"/>
      <c r="E51" s="70"/>
      <c r="F51" s="45"/>
      <c r="G51" s="45"/>
      <c r="H51" s="68"/>
    </row>
    <row r="52" spans="1:8" ht="15.75" x14ac:dyDescent="0.25">
      <c r="A52" s="72" t="s">
        <v>37</v>
      </c>
      <c r="B52" s="72"/>
      <c r="C52" s="72"/>
      <c r="D52" s="72"/>
      <c r="E52" s="72"/>
      <c r="F52" s="72"/>
      <c r="G52" s="72"/>
      <c r="H52" s="72"/>
    </row>
    <row r="53" spans="1:8" ht="15.75" x14ac:dyDescent="0.25">
      <c r="A53" s="73"/>
      <c r="B53" s="74"/>
      <c r="C53" s="73"/>
      <c r="D53" s="75"/>
      <c r="E53" s="76"/>
      <c r="F53" s="73"/>
      <c r="G53" s="73"/>
      <c r="H53" s="73"/>
    </row>
    <row r="54" spans="1:8" ht="15.75" x14ac:dyDescent="0.25">
      <c r="A54" s="31" t="s">
        <v>3</v>
      </c>
      <c r="B54" s="77"/>
      <c r="C54" s="73"/>
      <c r="D54" s="75"/>
      <c r="E54" s="76"/>
      <c r="F54" s="73"/>
      <c r="G54" s="73"/>
      <c r="H54" s="78">
        <f>H9</f>
        <v>120800</v>
      </c>
    </row>
    <row r="55" spans="1:8" ht="15.75" x14ac:dyDescent="0.25">
      <c r="A55" s="31" t="s">
        <v>14</v>
      </c>
      <c r="B55" s="77"/>
      <c r="C55" s="73"/>
      <c r="D55" s="75"/>
      <c r="E55" s="76"/>
      <c r="F55" s="73"/>
      <c r="G55" s="73"/>
      <c r="H55" s="78">
        <f>H21</f>
        <v>13355980</v>
      </c>
    </row>
    <row r="56" spans="1:8" ht="15.75" x14ac:dyDescent="0.25">
      <c r="A56" s="31" t="s">
        <v>24</v>
      </c>
      <c r="B56" s="77"/>
      <c r="C56" s="73"/>
      <c r="D56" s="75"/>
      <c r="E56" s="76"/>
      <c r="F56" s="73"/>
      <c r="G56" s="73"/>
      <c r="H56" s="78">
        <f>H28</f>
        <v>15246000</v>
      </c>
    </row>
    <row r="57" spans="1:8" ht="15.75" x14ac:dyDescent="0.25">
      <c r="A57" s="31" t="s">
        <v>28</v>
      </c>
      <c r="B57" s="77"/>
      <c r="C57" s="79"/>
      <c r="D57" s="27"/>
      <c r="E57" s="28"/>
      <c r="F57" s="79"/>
      <c r="G57" s="79"/>
      <c r="H57" s="80">
        <f>H33</f>
        <v>0</v>
      </c>
    </row>
    <row r="58" spans="1:8" ht="15.75" x14ac:dyDescent="0.25">
      <c r="A58" s="31" t="s">
        <v>29</v>
      </c>
      <c r="B58" s="77"/>
      <c r="C58" s="79"/>
      <c r="D58" s="27"/>
      <c r="E58" s="28"/>
      <c r="F58" s="79"/>
      <c r="G58" s="79"/>
      <c r="H58" s="80">
        <f>H37</f>
        <v>0</v>
      </c>
    </row>
    <row r="59" spans="1:8" ht="15.75" x14ac:dyDescent="0.25">
      <c r="A59" s="31" t="s">
        <v>30</v>
      </c>
      <c r="B59" s="77"/>
      <c r="C59" s="79"/>
      <c r="D59" s="27"/>
      <c r="E59" s="28"/>
      <c r="F59" s="79"/>
      <c r="G59" s="79"/>
      <c r="H59" s="80">
        <f>H44</f>
        <v>520000</v>
      </c>
    </row>
    <row r="60" spans="1:8" ht="16.5" thickBot="1" x14ac:dyDescent="0.3">
      <c r="A60" s="31" t="s">
        <v>36</v>
      </c>
      <c r="B60" s="81"/>
      <c r="C60" s="82"/>
      <c r="D60" s="83"/>
      <c r="E60" s="84"/>
      <c r="F60" s="82"/>
      <c r="G60" s="82"/>
      <c r="H60" s="85">
        <f>H48</f>
        <v>0</v>
      </c>
    </row>
    <row r="61" spans="1:8" ht="15.75" x14ac:dyDescent="0.25">
      <c r="A61" s="86" t="s">
        <v>38</v>
      </c>
      <c r="B61" s="74"/>
      <c r="C61" s="73"/>
      <c r="D61" s="75"/>
      <c r="E61" s="76"/>
      <c r="F61" s="73"/>
      <c r="G61" s="73"/>
      <c r="H61" s="87">
        <f>SUM(H54:H60)</f>
        <v>29242780</v>
      </c>
    </row>
    <row r="62" spans="1:8" ht="16.5" thickBot="1" x14ac:dyDescent="0.3">
      <c r="A62" s="88" t="s">
        <v>39</v>
      </c>
      <c r="B62" s="89"/>
      <c r="C62" s="90"/>
      <c r="D62" s="91"/>
      <c r="E62" s="92"/>
      <c r="F62" s="90"/>
      <c r="G62" s="90"/>
      <c r="H62" s="93">
        <f>H61*0.27</f>
        <v>7895550.6000000006</v>
      </c>
    </row>
    <row r="63" spans="1:8" ht="16.5" thickTop="1" x14ac:dyDescent="0.25">
      <c r="A63" s="94" t="s">
        <v>40</v>
      </c>
      <c r="B63" s="95"/>
      <c r="C63" s="94"/>
      <c r="D63" s="96"/>
      <c r="E63" s="97"/>
      <c r="F63" s="94"/>
      <c r="G63" s="94"/>
      <c r="H63" s="98">
        <f>SUM(H61:H62)</f>
        <v>37138330.600000001</v>
      </c>
    </row>
    <row r="64" spans="1:8" ht="15.75" x14ac:dyDescent="0.25">
      <c r="A64" s="94"/>
      <c r="B64" s="95"/>
      <c r="C64" s="94"/>
      <c r="D64" s="96"/>
      <c r="E64" s="97"/>
      <c r="F64" s="94"/>
      <c r="G64" s="94"/>
      <c r="H64" s="98"/>
    </row>
    <row r="65" spans="1:8" ht="15.75" x14ac:dyDescent="0.25">
      <c r="A65" s="99" t="s">
        <v>41</v>
      </c>
      <c r="B65" s="99"/>
      <c r="C65" s="99"/>
      <c r="D65" s="99"/>
      <c r="E65" s="99"/>
      <c r="F65" s="99"/>
      <c r="G65" s="99"/>
      <c r="H65" s="99"/>
    </row>
    <row r="66" spans="1:8" ht="30.75" customHeight="1" x14ac:dyDescent="0.25">
      <c r="A66" s="100" t="s">
        <v>42</v>
      </c>
      <c r="B66" s="99"/>
      <c r="C66" s="99"/>
      <c r="D66" s="99"/>
      <c r="E66" s="99"/>
      <c r="F66" s="99"/>
      <c r="G66" s="99"/>
      <c r="H66" s="99"/>
    </row>
    <row r="67" spans="1:8" ht="15.75" x14ac:dyDescent="0.25">
      <c r="A67" s="100" t="s">
        <v>43</v>
      </c>
      <c r="B67" s="99"/>
      <c r="C67" s="99"/>
      <c r="D67" s="99"/>
      <c r="E67" s="99"/>
      <c r="F67" s="99"/>
      <c r="G67" s="99"/>
      <c r="H67" s="99"/>
    </row>
    <row r="68" spans="1:8" ht="15.75" x14ac:dyDescent="0.25">
      <c r="A68" s="101"/>
      <c r="B68" s="101"/>
      <c r="C68" s="101"/>
      <c r="D68" s="101"/>
      <c r="E68" s="101"/>
      <c r="F68" s="101"/>
      <c r="G68" s="101"/>
      <c r="H68" s="101"/>
    </row>
    <row r="69" spans="1:8" x14ac:dyDescent="0.25">
      <c r="A69" s="6"/>
      <c r="B69" s="102"/>
      <c r="C69" s="6"/>
      <c r="D69" s="7"/>
      <c r="E69" s="8"/>
      <c r="F69" s="6"/>
      <c r="G69" s="6"/>
      <c r="H69" s="6"/>
    </row>
    <row r="70" spans="1:8" x14ac:dyDescent="0.25">
      <c r="A70" s="6"/>
      <c r="B70" s="103" t="s">
        <v>44</v>
      </c>
      <c r="C70" s="104"/>
      <c r="D70" s="105"/>
      <c r="E70" s="106"/>
      <c r="F70" s="104"/>
      <c r="G70" s="107"/>
      <c r="H70" s="104"/>
    </row>
  </sheetData>
  <mergeCells count="35">
    <mergeCell ref="A52:H52"/>
    <mergeCell ref="A65:H65"/>
    <mergeCell ref="A66:H66"/>
    <mergeCell ref="A67:H67"/>
    <mergeCell ref="A44:B44"/>
    <mergeCell ref="E46:G46"/>
    <mergeCell ref="C47:D47"/>
    <mergeCell ref="E47:G47"/>
    <mergeCell ref="A48:B48"/>
    <mergeCell ref="B50:H50"/>
    <mergeCell ref="C36:D36"/>
    <mergeCell ref="E36:G36"/>
    <mergeCell ref="A37:B37"/>
    <mergeCell ref="E39:G39"/>
    <mergeCell ref="C40:D40"/>
    <mergeCell ref="E40:G40"/>
    <mergeCell ref="A28:B28"/>
    <mergeCell ref="E30:G30"/>
    <mergeCell ref="C32:D32"/>
    <mergeCell ref="E32:G32"/>
    <mergeCell ref="A33:B33"/>
    <mergeCell ref="E35:G35"/>
    <mergeCell ref="E11:G11"/>
    <mergeCell ref="C12:D12"/>
    <mergeCell ref="E12:G12"/>
    <mergeCell ref="A21:B21"/>
    <mergeCell ref="E23:G23"/>
    <mergeCell ref="C24:D24"/>
    <mergeCell ref="E24:G24"/>
    <mergeCell ref="A1:H1"/>
    <mergeCell ref="A2:H2"/>
    <mergeCell ref="A3:H3"/>
    <mergeCell ref="C6:D6"/>
    <mergeCell ref="E6:G6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6" workbookViewId="0">
      <selection activeCell="D74" sqref="D74"/>
    </sheetView>
  </sheetViews>
  <sheetFormatPr defaultRowHeight="15" x14ac:dyDescent="0.25"/>
  <cols>
    <col min="1" max="1" width="3.42578125" customWidth="1"/>
    <col min="2" max="2" width="50.140625" customWidth="1"/>
    <col min="3" max="3" width="9.85546875" bestFit="1" customWidth="1"/>
    <col min="5" max="5" width="15.85546875" customWidth="1"/>
    <col min="6" max="6" width="6" customWidth="1"/>
    <col min="7" max="7" width="7.42578125" customWidth="1"/>
    <col min="8" max="8" width="17.140625" customWidth="1"/>
  </cols>
  <sheetData>
    <row r="1" spans="1:8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 t="s">
        <v>45</v>
      </c>
      <c r="B3" s="2"/>
      <c r="C3" s="2"/>
      <c r="D3" s="2"/>
      <c r="E3" s="2"/>
      <c r="F3" s="2"/>
      <c r="G3" s="2"/>
      <c r="H3" s="2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ht="15.75" x14ac:dyDescent="0.25">
      <c r="A5" s="4" t="s">
        <v>3</v>
      </c>
      <c r="B5" s="5"/>
      <c r="C5" s="6"/>
      <c r="D5" s="7"/>
      <c r="E5" s="8"/>
      <c r="F5" s="6"/>
      <c r="G5" s="6"/>
      <c r="H5" s="6"/>
    </row>
    <row r="6" spans="1:8" ht="31.5" x14ac:dyDescent="0.25">
      <c r="A6" s="9"/>
      <c r="B6" s="10" t="s">
        <v>4</v>
      </c>
      <c r="C6" s="11" t="s">
        <v>5</v>
      </c>
      <c r="D6" s="11"/>
      <c r="E6" s="11" t="s">
        <v>6</v>
      </c>
      <c r="F6" s="11"/>
      <c r="G6" s="11"/>
      <c r="H6" s="12" t="s">
        <v>7</v>
      </c>
    </row>
    <row r="7" spans="1:8" ht="15.75" x14ac:dyDescent="0.25">
      <c r="A7" s="13">
        <v>1</v>
      </c>
      <c r="B7" s="14" t="s">
        <v>8</v>
      </c>
      <c r="C7" s="15">
        <v>18</v>
      </c>
      <c r="D7" s="16" t="s">
        <v>9</v>
      </c>
      <c r="E7" s="17"/>
      <c r="F7" s="18" t="s">
        <v>10</v>
      </c>
      <c r="G7" s="17" t="str">
        <f>D7</f>
        <v>fm</v>
      </c>
      <c r="H7" s="19">
        <f t="shared" ref="H7:H8" si="0">C7*E7</f>
        <v>0</v>
      </c>
    </row>
    <row r="8" spans="1:8" ht="31.5" x14ac:dyDescent="0.25">
      <c r="A8" s="13">
        <v>2</v>
      </c>
      <c r="B8" s="14" t="s">
        <v>11</v>
      </c>
      <c r="C8" s="15">
        <v>55</v>
      </c>
      <c r="D8" s="16" t="s">
        <v>12</v>
      </c>
      <c r="E8" s="17"/>
      <c r="F8" s="18" t="s">
        <v>10</v>
      </c>
      <c r="G8" s="17" t="str">
        <f>D8</f>
        <v>m2</v>
      </c>
      <c r="H8" s="19">
        <f t="shared" si="0"/>
        <v>0</v>
      </c>
    </row>
    <row r="9" spans="1:8" ht="15.75" x14ac:dyDescent="0.25">
      <c r="A9" s="20" t="s">
        <v>13</v>
      </c>
      <c r="B9" s="20"/>
      <c r="C9" s="21"/>
      <c r="D9" s="22"/>
      <c r="E9" s="17"/>
      <c r="F9" s="17"/>
      <c r="G9" s="17"/>
      <c r="H9" s="23">
        <f>SUM(H7:H8)</f>
        <v>0</v>
      </c>
    </row>
    <row r="10" spans="1:8" ht="15.75" x14ac:dyDescent="0.25">
      <c r="A10" s="24"/>
      <c r="B10" s="25"/>
      <c r="C10" s="26"/>
      <c r="D10" s="27"/>
      <c r="E10" s="28"/>
      <c r="F10" s="29"/>
      <c r="G10" s="30"/>
      <c r="H10" s="6"/>
    </row>
    <row r="11" spans="1:8" ht="15.75" x14ac:dyDescent="0.25">
      <c r="A11" s="31" t="s">
        <v>14</v>
      </c>
      <c r="B11" s="32"/>
      <c r="C11" s="33"/>
      <c r="D11" s="27"/>
      <c r="E11" s="34"/>
      <c r="F11" s="34"/>
      <c r="G11" s="34"/>
      <c r="H11" s="6"/>
    </row>
    <row r="12" spans="1:8" ht="31.5" x14ac:dyDescent="0.25">
      <c r="A12" s="9"/>
      <c r="B12" s="10" t="s">
        <v>4</v>
      </c>
      <c r="C12" s="11" t="s">
        <v>5</v>
      </c>
      <c r="D12" s="11"/>
      <c r="E12" s="35" t="s">
        <v>6</v>
      </c>
      <c r="F12" s="35"/>
      <c r="G12" s="35"/>
      <c r="H12" s="12" t="s">
        <v>7</v>
      </c>
    </row>
    <row r="13" spans="1:8" ht="15.75" x14ac:dyDescent="0.25">
      <c r="A13" s="13">
        <v>1</v>
      </c>
      <c r="B13" s="14" t="s">
        <v>15</v>
      </c>
      <c r="C13" s="15">
        <v>961</v>
      </c>
      <c r="D13" s="16" t="s">
        <v>16</v>
      </c>
      <c r="E13" s="17"/>
      <c r="F13" s="18" t="s">
        <v>10</v>
      </c>
      <c r="G13" s="17" t="str">
        <f>D13</f>
        <v>m3</v>
      </c>
      <c r="H13" s="19">
        <f t="shared" ref="H13:H16" si="1">C13*E13</f>
        <v>0</v>
      </c>
    </row>
    <row r="14" spans="1:8" ht="15.75" x14ac:dyDescent="0.25">
      <c r="A14" s="13">
        <v>2</v>
      </c>
      <c r="B14" s="36" t="s">
        <v>17</v>
      </c>
      <c r="C14" s="15">
        <v>2114</v>
      </c>
      <c r="D14" s="16" t="s">
        <v>12</v>
      </c>
      <c r="E14" s="17"/>
      <c r="F14" s="18" t="s">
        <v>10</v>
      </c>
      <c r="G14" s="17" t="str">
        <f t="shared" ref="G14:G16" si="2">D14</f>
        <v>m2</v>
      </c>
      <c r="H14" s="19">
        <f t="shared" si="1"/>
        <v>0</v>
      </c>
    </row>
    <row r="15" spans="1:8" ht="31.5" x14ac:dyDescent="0.25">
      <c r="A15" s="13">
        <v>3</v>
      </c>
      <c r="B15" s="14" t="s">
        <v>18</v>
      </c>
      <c r="C15" s="15">
        <v>1057</v>
      </c>
      <c r="D15" s="16" t="s">
        <v>16</v>
      </c>
      <c r="E15" s="17"/>
      <c r="F15" s="18" t="s">
        <v>10</v>
      </c>
      <c r="G15" s="17" t="str">
        <f t="shared" si="2"/>
        <v>m3</v>
      </c>
      <c r="H15" s="19">
        <f t="shared" si="1"/>
        <v>0</v>
      </c>
    </row>
    <row r="16" spans="1:8" ht="31.5" x14ac:dyDescent="0.25">
      <c r="A16" s="13">
        <v>4</v>
      </c>
      <c r="B16" s="14" t="s">
        <v>19</v>
      </c>
      <c r="C16" s="15">
        <v>464</v>
      </c>
      <c r="D16" s="16" t="s">
        <v>9</v>
      </c>
      <c r="E16" s="17"/>
      <c r="F16" s="37" t="s">
        <v>10</v>
      </c>
      <c r="G16" s="38" t="str">
        <f t="shared" si="2"/>
        <v>fm</v>
      </c>
      <c r="H16" s="19">
        <f t="shared" si="1"/>
        <v>0</v>
      </c>
    </row>
    <row r="17" spans="1:8" ht="31.5" x14ac:dyDescent="0.25">
      <c r="A17" s="13">
        <v>5</v>
      </c>
      <c r="B17" s="14" t="s">
        <v>20</v>
      </c>
      <c r="C17" s="15">
        <v>210</v>
      </c>
      <c r="D17" s="16" t="s">
        <v>9</v>
      </c>
      <c r="E17" s="17"/>
      <c r="F17" s="37" t="s">
        <v>10</v>
      </c>
      <c r="G17" s="38" t="str">
        <f>D17</f>
        <v>fm</v>
      </c>
      <c r="H17" s="19">
        <f>C17*E17</f>
        <v>0</v>
      </c>
    </row>
    <row r="18" spans="1:8" ht="34.5" x14ac:dyDescent="0.4">
      <c r="A18" s="13">
        <v>6</v>
      </c>
      <c r="B18" s="14" t="s">
        <v>21</v>
      </c>
      <c r="C18" s="15">
        <v>289</v>
      </c>
      <c r="D18" s="16" t="s">
        <v>16</v>
      </c>
      <c r="E18" s="17"/>
      <c r="F18" s="37" t="s">
        <v>10</v>
      </c>
      <c r="G18" s="38" t="str">
        <f t="shared" ref="G18:G20" si="3">D18</f>
        <v>m3</v>
      </c>
      <c r="H18" s="19">
        <f t="shared" ref="H18:H20" si="4">C18*E18</f>
        <v>0</v>
      </c>
    </row>
    <row r="19" spans="1:8" ht="15.75" x14ac:dyDescent="0.25">
      <c r="A19" s="13">
        <v>7</v>
      </c>
      <c r="B19" s="14" t="s">
        <v>22</v>
      </c>
      <c r="C19" s="15">
        <v>481</v>
      </c>
      <c r="D19" s="16" t="s">
        <v>16</v>
      </c>
      <c r="E19" s="17"/>
      <c r="F19" s="37" t="s">
        <v>10</v>
      </c>
      <c r="G19" s="38" t="str">
        <f t="shared" si="3"/>
        <v>m3</v>
      </c>
      <c r="H19" s="19">
        <f t="shared" si="4"/>
        <v>0</v>
      </c>
    </row>
    <row r="20" spans="1:8" ht="15.75" x14ac:dyDescent="0.25">
      <c r="A20" s="13">
        <v>8</v>
      </c>
      <c r="B20" s="14" t="s">
        <v>23</v>
      </c>
      <c r="C20" s="15">
        <v>58</v>
      </c>
      <c r="D20" s="16" t="s">
        <v>16</v>
      </c>
      <c r="E20" s="17"/>
      <c r="F20" s="37" t="s">
        <v>10</v>
      </c>
      <c r="G20" s="38" t="str">
        <f t="shared" si="3"/>
        <v>m3</v>
      </c>
      <c r="H20" s="19">
        <f t="shared" si="4"/>
        <v>0</v>
      </c>
    </row>
    <row r="21" spans="1:8" ht="15.75" x14ac:dyDescent="0.25">
      <c r="A21" s="20" t="s">
        <v>13</v>
      </c>
      <c r="B21" s="20"/>
      <c r="C21" s="39"/>
      <c r="D21" s="16"/>
      <c r="E21" s="40"/>
      <c r="F21" s="41"/>
      <c r="G21" s="41"/>
      <c r="H21" s="23">
        <f>SUM(H13:H20)</f>
        <v>0</v>
      </c>
    </row>
    <row r="22" spans="1:8" ht="15.75" x14ac:dyDescent="0.25">
      <c r="A22" s="42"/>
      <c r="B22" s="32"/>
      <c r="C22" s="26"/>
      <c r="D22" s="27"/>
      <c r="E22" s="28"/>
      <c r="F22" s="43"/>
      <c r="G22" s="44"/>
      <c r="H22" s="45"/>
    </row>
    <row r="23" spans="1:8" ht="15.75" x14ac:dyDescent="0.25">
      <c r="A23" s="31" t="s">
        <v>24</v>
      </c>
      <c r="B23" s="32"/>
      <c r="C23" s="33"/>
      <c r="D23" s="27"/>
      <c r="E23" s="46"/>
      <c r="F23" s="46"/>
      <c r="G23" s="46"/>
      <c r="H23" s="45"/>
    </row>
    <row r="24" spans="1:8" ht="31.5" x14ac:dyDescent="0.25">
      <c r="A24" s="9"/>
      <c r="B24" s="10" t="s">
        <v>4</v>
      </c>
      <c r="C24" s="11" t="s">
        <v>5</v>
      </c>
      <c r="D24" s="11"/>
      <c r="E24" s="11" t="s">
        <v>6</v>
      </c>
      <c r="F24" s="11"/>
      <c r="G24" s="11"/>
      <c r="H24" s="12" t="s">
        <v>7</v>
      </c>
    </row>
    <row r="25" spans="1:8" ht="15.75" x14ac:dyDescent="0.25">
      <c r="A25" s="13">
        <v>1</v>
      </c>
      <c r="B25" s="14" t="s">
        <v>25</v>
      </c>
      <c r="C25" s="15">
        <v>1</v>
      </c>
      <c r="D25" s="16" t="s">
        <v>16</v>
      </c>
      <c r="E25" s="40"/>
      <c r="F25" s="47" t="s">
        <v>10</v>
      </c>
      <c r="G25" s="48" t="str">
        <f t="shared" ref="G25:G26" si="5">D25</f>
        <v>m3</v>
      </c>
      <c r="H25" s="19">
        <f t="shared" ref="H25:H26" si="6">C25*E25</f>
        <v>0</v>
      </c>
    </row>
    <row r="26" spans="1:8" ht="15.75" x14ac:dyDescent="0.25">
      <c r="A26" s="13">
        <v>2</v>
      </c>
      <c r="B26" s="14" t="s">
        <v>26</v>
      </c>
      <c r="C26" s="15">
        <v>1845</v>
      </c>
      <c r="D26" s="16" t="s">
        <v>12</v>
      </c>
      <c r="E26" s="17"/>
      <c r="F26" s="37" t="s">
        <v>10</v>
      </c>
      <c r="G26" s="38" t="str">
        <f t="shared" si="5"/>
        <v>m2</v>
      </c>
      <c r="H26" s="19">
        <f t="shared" si="6"/>
        <v>0</v>
      </c>
    </row>
    <row r="27" spans="1:8" ht="31.5" x14ac:dyDescent="0.25">
      <c r="A27" s="13">
        <v>3</v>
      </c>
      <c r="B27" s="14" t="s">
        <v>27</v>
      </c>
      <c r="C27" s="15">
        <v>50</v>
      </c>
      <c r="D27" s="16" t="s">
        <v>12</v>
      </c>
      <c r="E27" s="17"/>
      <c r="F27" s="37" t="s">
        <v>10</v>
      </c>
      <c r="G27" s="38" t="str">
        <f>D27</f>
        <v>m2</v>
      </c>
      <c r="H27" s="19">
        <f>C27*E27</f>
        <v>0</v>
      </c>
    </row>
    <row r="28" spans="1:8" ht="15.75" x14ac:dyDescent="0.25">
      <c r="A28" s="20" t="s">
        <v>13</v>
      </c>
      <c r="B28" s="20"/>
      <c r="C28" s="21"/>
      <c r="D28" s="49"/>
      <c r="E28" s="40"/>
      <c r="F28" s="50"/>
      <c r="G28" s="51"/>
      <c r="H28" s="23">
        <f>SUM(H25:H27)</f>
        <v>0</v>
      </c>
    </row>
    <row r="29" spans="1:8" ht="15.75" x14ac:dyDescent="0.25">
      <c r="A29" s="42"/>
      <c r="B29" s="52"/>
      <c r="C29" s="53"/>
      <c r="D29" s="54"/>
      <c r="E29" s="55"/>
      <c r="F29" s="56"/>
      <c r="G29" s="57"/>
      <c r="H29" s="6"/>
    </row>
    <row r="30" spans="1:8" ht="15.75" x14ac:dyDescent="0.25">
      <c r="A30" s="6"/>
      <c r="B30" s="58"/>
      <c r="C30" s="59"/>
      <c r="D30" s="54"/>
      <c r="E30" s="60"/>
      <c r="F30" s="60"/>
      <c r="G30" s="60"/>
      <c r="H30" s="45"/>
    </row>
    <row r="31" spans="1:8" ht="15.75" x14ac:dyDescent="0.25">
      <c r="A31" s="31" t="s">
        <v>28</v>
      </c>
      <c r="B31" s="58"/>
      <c r="C31" s="59"/>
      <c r="D31" s="54"/>
      <c r="E31" s="61"/>
      <c r="F31" s="54"/>
      <c r="G31" s="54"/>
      <c r="H31" s="45"/>
    </row>
    <row r="32" spans="1:8" ht="31.5" x14ac:dyDescent="0.25">
      <c r="A32" s="9"/>
      <c r="B32" s="10" t="s">
        <v>4</v>
      </c>
      <c r="C32" s="11" t="s">
        <v>5</v>
      </c>
      <c r="D32" s="11"/>
      <c r="E32" s="11" t="s">
        <v>6</v>
      </c>
      <c r="F32" s="11"/>
      <c r="G32" s="11"/>
      <c r="H32" s="12" t="s">
        <v>7</v>
      </c>
    </row>
    <row r="33" spans="1:8" ht="15.75" x14ac:dyDescent="0.25">
      <c r="A33" s="20" t="s">
        <v>13</v>
      </c>
      <c r="B33" s="20"/>
      <c r="C33" s="21"/>
      <c r="D33" s="22"/>
      <c r="E33" s="17"/>
      <c r="F33" s="62"/>
      <c r="G33" s="62"/>
      <c r="H33" s="23">
        <f>SUM(H32)</f>
        <v>0</v>
      </c>
    </row>
    <row r="34" spans="1:8" ht="15.75" x14ac:dyDescent="0.25">
      <c r="A34" s="42"/>
      <c r="B34" s="58"/>
      <c r="C34" s="53"/>
      <c r="D34" s="54"/>
      <c r="E34" s="55"/>
      <c r="F34" s="56"/>
      <c r="G34" s="57"/>
      <c r="H34" s="45"/>
    </row>
    <row r="35" spans="1:8" ht="15.75" x14ac:dyDescent="0.25">
      <c r="A35" s="31" t="s">
        <v>29</v>
      </c>
      <c r="B35" s="58"/>
      <c r="C35" s="59"/>
      <c r="D35" s="54"/>
      <c r="E35" s="60"/>
      <c r="F35" s="60"/>
      <c r="G35" s="60"/>
      <c r="H35" s="45"/>
    </row>
    <row r="36" spans="1:8" ht="31.5" x14ac:dyDescent="0.25">
      <c r="A36" s="9"/>
      <c r="B36" s="10" t="s">
        <v>4</v>
      </c>
      <c r="C36" s="11" t="s">
        <v>5</v>
      </c>
      <c r="D36" s="11"/>
      <c r="E36" s="11" t="s">
        <v>6</v>
      </c>
      <c r="F36" s="11"/>
      <c r="G36" s="11"/>
      <c r="H36" s="12" t="s">
        <v>7</v>
      </c>
    </row>
    <row r="37" spans="1:8" ht="15.75" x14ac:dyDescent="0.25">
      <c r="A37" s="20" t="s">
        <v>13</v>
      </c>
      <c r="B37" s="20"/>
      <c r="C37" s="21"/>
      <c r="D37" s="49"/>
      <c r="E37" s="40"/>
      <c r="F37" s="50"/>
      <c r="G37" s="51"/>
      <c r="H37" s="23">
        <f>SUM(H36)</f>
        <v>0</v>
      </c>
    </row>
    <row r="38" spans="1:8" ht="15.75" x14ac:dyDescent="0.25">
      <c r="A38" s="42"/>
      <c r="B38" s="52"/>
      <c r="C38" s="53"/>
      <c r="D38" s="54"/>
      <c r="E38" s="55"/>
      <c r="F38" s="56"/>
      <c r="G38" s="57"/>
      <c r="H38" s="6"/>
    </row>
    <row r="39" spans="1:8" ht="15.75" x14ac:dyDescent="0.25">
      <c r="A39" s="31" t="s">
        <v>30</v>
      </c>
      <c r="B39" s="58"/>
      <c r="C39" s="59"/>
      <c r="D39" s="54"/>
      <c r="E39" s="60"/>
      <c r="F39" s="60"/>
      <c r="G39" s="60"/>
      <c r="H39" s="6"/>
    </row>
    <row r="40" spans="1:8" ht="31.5" x14ac:dyDescent="0.25">
      <c r="A40" s="9"/>
      <c r="B40" s="10" t="s">
        <v>4</v>
      </c>
      <c r="C40" s="11" t="s">
        <v>5</v>
      </c>
      <c r="D40" s="11"/>
      <c r="E40" s="11" t="s">
        <v>6</v>
      </c>
      <c r="F40" s="11"/>
      <c r="G40" s="11"/>
      <c r="H40" s="12" t="s">
        <v>7</v>
      </c>
    </row>
    <row r="41" spans="1:8" ht="15.75" x14ac:dyDescent="0.25">
      <c r="A41" s="13">
        <v>1</v>
      </c>
      <c r="B41" s="63" t="s">
        <v>31</v>
      </c>
      <c r="C41" s="15">
        <v>4</v>
      </c>
      <c r="D41" s="16" t="s">
        <v>32</v>
      </c>
      <c r="E41" s="40"/>
      <c r="F41" s="47" t="s">
        <v>10</v>
      </c>
      <c r="G41" s="48" t="str">
        <f t="shared" ref="G41:G42" si="7">D41</f>
        <v>db</v>
      </c>
      <c r="H41" s="19">
        <f>C41*E41</f>
        <v>0</v>
      </c>
    </row>
    <row r="42" spans="1:8" ht="15.75" x14ac:dyDescent="0.25">
      <c r="A42" s="13">
        <v>2</v>
      </c>
      <c r="B42" s="64" t="s">
        <v>33</v>
      </c>
      <c r="C42" s="15">
        <v>8</v>
      </c>
      <c r="D42" s="16" t="s">
        <v>32</v>
      </c>
      <c r="E42" s="40"/>
      <c r="F42" s="47" t="s">
        <v>10</v>
      </c>
      <c r="G42" s="48" t="str">
        <f t="shared" si="7"/>
        <v>db</v>
      </c>
      <c r="H42" s="19">
        <f>C42*E42</f>
        <v>0</v>
      </c>
    </row>
    <row r="43" spans="1:8" ht="15.75" x14ac:dyDescent="0.25">
      <c r="A43" s="13">
        <v>1</v>
      </c>
      <c r="B43" s="64" t="s">
        <v>34</v>
      </c>
      <c r="C43" s="15">
        <v>1</v>
      </c>
      <c r="D43" s="16" t="s">
        <v>35</v>
      </c>
      <c r="E43" s="40"/>
      <c r="F43" s="47" t="s">
        <v>10</v>
      </c>
      <c r="G43" s="48" t="str">
        <f>D43</f>
        <v>készlet</v>
      </c>
      <c r="H43" s="19">
        <f t="shared" ref="H43" si="8">C43*E43</f>
        <v>0</v>
      </c>
    </row>
    <row r="44" spans="1:8" ht="15.75" x14ac:dyDescent="0.25">
      <c r="A44" s="20" t="s">
        <v>13</v>
      </c>
      <c r="B44" s="20"/>
      <c r="C44" s="65"/>
      <c r="D44" s="66"/>
      <c r="E44" s="19"/>
      <c r="F44" s="65"/>
      <c r="G44" s="65"/>
      <c r="H44" s="23">
        <f>SUM(H41:H43)</f>
        <v>0</v>
      </c>
    </row>
    <row r="45" spans="1:8" ht="15.75" x14ac:dyDescent="0.25">
      <c r="A45" s="67"/>
      <c r="B45" s="67"/>
      <c r="C45" s="6"/>
      <c r="D45" s="7"/>
      <c r="E45" s="8"/>
      <c r="F45" s="6"/>
      <c r="G45" s="6"/>
      <c r="H45" s="68"/>
    </row>
    <row r="46" spans="1:8" ht="15.75" x14ac:dyDescent="0.25">
      <c r="A46" s="31" t="s">
        <v>36</v>
      </c>
      <c r="B46" s="58"/>
      <c r="C46" s="59"/>
      <c r="D46" s="54"/>
      <c r="E46" s="60"/>
      <c r="F46" s="60"/>
      <c r="G46" s="60"/>
      <c r="H46" s="6"/>
    </row>
    <row r="47" spans="1:8" ht="31.5" x14ac:dyDescent="0.25">
      <c r="A47" s="9"/>
      <c r="B47" s="10" t="s">
        <v>4</v>
      </c>
      <c r="C47" s="11" t="s">
        <v>5</v>
      </c>
      <c r="D47" s="11"/>
      <c r="E47" s="11" t="s">
        <v>6</v>
      </c>
      <c r="F47" s="11"/>
      <c r="G47" s="11"/>
      <c r="H47" s="12" t="s">
        <v>7</v>
      </c>
    </row>
    <row r="48" spans="1:8" ht="15.75" x14ac:dyDescent="0.25">
      <c r="A48" s="20" t="s">
        <v>13</v>
      </c>
      <c r="B48" s="20"/>
      <c r="C48" s="65"/>
      <c r="D48" s="66"/>
      <c r="E48" s="19"/>
      <c r="F48" s="65"/>
      <c r="G48" s="65"/>
      <c r="H48" s="23">
        <f>SUM(H47)</f>
        <v>0</v>
      </c>
    </row>
    <row r="49" spans="1:8" ht="15.75" x14ac:dyDescent="0.25">
      <c r="A49" s="67"/>
      <c r="B49" s="67"/>
      <c r="C49" s="45"/>
      <c r="D49" s="69"/>
      <c r="E49" s="70"/>
      <c r="F49" s="45"/>
      <c r="G49" s="45"/>
      <c r="H49" s="68"/>
    </row>
    <row r="50" spans="1:8" ht="15.75" x14ac:dyDescent="0.25">
      <c r="A50" s="67"/>
      <c r="B50" s="71"/>
      <c r="C50" s="71"/>
      <c r="D50" s="71"/>
      <c r="E50" s="71"/>
      <c r="F50" s="71"/>
      <c r="G50" s="71"/>
      <c r="H50" s="71"/>
    </row>
    <row r="51" spans="1:8" ht="15.75" x14ac:dyDescent="0.25">
      <c r="A51" s="67"/>
      <c r="B51" s="67"/>
      <c r="C51" s="45"/>
      <c r="D51" s="69"/>
      <c r="E51" s="70"/>
      <c r="F51" s="45"/>
      <c r="G51" s="45"/>
      <c r="H51" s="68"/>
    </row>
    <row r="52" spans="1:8" ht="15.75" x14ac:dyDescent="0.25">
      <c r="A52" s="72" t="s">
        <v>37</v>
      </c>
      <c r="B52" s="72"/>
      <c r="C52" s="72"/>
      <c r="D52" s="72"/>
      <c r="E52" s="72"/>
      <c r="F52" s="72"/>
      <c r="G52" s="72"/>
      <c r="H52" s="72"/>
    </row>
    <row r="53" spans="1:8" ht="15.75" x14ac:dyDescent="0.25">
      <c r="A53" s="73"/>
      <c r="B53" s="74"/>
      <c r="C53" s="73"/>
      <c r="D53" s="75"/>
      <c r="E53" s="76"/>
      <c r="F53" s="73"/>
      <c r="G53" s="73"/>
      <c r="H53" s="73"/>
    </row>
    <row r="54" spans="1:8" ht="15.75" x14ac:dyDescent="0.25">
      <c r="A54" s="31" t="s">
        <v>3</v>
      </c>
      <c r="B54" s="77"/>
      <c r="C54" s="73"/>
      <c r="D54" s="75"/>
      <c r="E54" s="76"/>
      <c r="F54" s="73"/>
      <c r="G54" s="73"/>
      <c r="H54" s="78">
        <f>H9</f>
        <v>0</v>
      </c>
    </row>
    <row r="55" spans="1:8" ht="15.75" x14ac:dyDescent="0.25">
      <c r="A55" s="31" t="s">
        <v>14</v>
      </c>
      <c r="B55" s="77"/>
      <c r="C55" s="73"/>
      <c r="D55" s="75"/>
      <c r="E55" s="76"/>
      <c r="F55" s="73"/>
      <c r="G55" s="73"/>
      <c r="H55" s="78">
        <f>H21</f>
        <v>0</v>
      </c>
    </row>
    <row r="56" spans="1:8" ht="15.75" x14ac:dyDescent="0.25">
      <c r="A56" s="31" t="s">
        <v>24</v>
      </c>
      <c r="B56" s="77"/>
      <c r="C56" s="73"/>
      <c r="D56" s="75"/>
      <c r="E56" s="76"/>
      <c r="F56" s="73"/>
      <c r="G56" s="73"/>
      <c r="H56" s="78">
        <f>H28</f>
        <v>0</v>
      </c>
    </row>
    <row r="57" spans="1:8" ht="15.75" x14ac:dyDescent="0.25">
      <c r="A57" s="31" t="s">
        <v>28</v>
      </c>
      <c r="B57" s="77"/>
      <c r="C57" s="79"/>
      <c r="D57" s="27"/>
      <c r="E57" s="28"/>
      <c r="F57" s="79"/>
      <c r="G57" s="79"/>
      <c r="H57" s="80">
        <f>H33</f>
        <v>0</v>
      </c>
    </row>
    <row r="58" spans="1:8" ht="15.75" x14ac:dyDescent="0.25">
      <c r="A58" s="31" t="s">
        <v>29</v>
      </c>
      <c r="B58" s="77"/>
      <c r="C58" s="79"/>
      <c r="D58" s="27"/>
      <c r="E58" s="28"/>
      <c r="F58" s="79"/>
      <c r="G58" s="79"/>
      <c r="H58" s="80">
        <f>H37</f>
        <v>0</v>
      </c>
    </row>
    <row r="59" spans="1:8" ht="15.75" x14ac:dyDescent="0.25">
      <c r="A59" s="31" t="s">
        <v>30</v>
      </c>
      <c r="B59" s="77"/>
      <c r="C59" s="79"/>
      <c r="D59" s="27"/>
      <c r="E59" s="28"/>
      <c r="F59" s="79"/>
      <c r="G59" s="79"/>
      <c r="H59" s="80">
        <f>H44</f>
        <v>0</v>
      </c>
    </row>
    <row r="60" spans="1:8" ht="16.5" thickBot="1" x14ac:dyDescent="0.3">
      <c r="A60" s="31" t="s">
        <v>36</v>
      </c>
      <c r="B60" s="81"/>
      <c r="C60" s="82"/>
      <c r="D60" s="83"/>
      <c r="E60" s="84"/>
      <c r="F60" s="82"/>
      <c r="G60" s="82"/>
      <c r="H60" s="85">
        <f>H48</f>
        <v>0</v>
      </c>
    </row>
    <row r="61" spans="1:8" ht="15.75" x14ac:dyDescent="0.25">
      <c r="A61" s="86" t="s">
        <v>38</v>
      </c>
      <c r="B61" s="74"/>
      <c r="C61" s="73"/>
      <c r="D61" s="75"/>
      <c r="E61" s="76"/>
      <c r="F61" s="73"/>
      <c r="G61" s="73"/>
      <c r="H61" s="87">
        <f>SUM(H54:H60)</f>
        <v>0</v>
      </c>
    </row>
    <row r="62" spans="1:8" ht="16.5" thickBot="1" x14ac:dyDescent="0.3">
      <c r="A62" s="88" t="s">
        <v>39</v>
      </c>
      <c r="B62" s="89"/>
      <c r="C62" s="90"/>
      <c r="D62" s="91"/>
      <c r="E62" s="92"/>
      <c r="F62" s="90"/>
      <c r="G62" s="90"/>
      <c r="H62" s="93">
        <f>H61*0.27</f>
        <v>0</v>
      </c>
    </row>
    <row r="63" spans="1:8" ht="16.5" thickTop="1" x14ac:dyDescent="0.25">
      <c r="A63" s="94" t="s">
        <v>40</v>
      </c>
      <c r="B63" s="95"/>
      <c r="C63" s="94"/>
      <c r="D63" s="96"/>
      <c r="E63" s="97"/>
      <c r="F63" s="94"/>
      <c r="G63" s="94"/>
      <c r="H63" s="98">
        <f>SUM(H61:H62)</f>
        <v>0</v>
      </c>
    </row>
    <row r="64" spans="1:8" ht="15.75" x14ac:dyDescent="0.25">
      <c r="A64" s="94"/>
      <c r="B64" s="95"/>
      <c r="C64" s="94"/>
      <c r="D64" s="96"/>
      <c r="E64" s="97"/>
      <c r="F64" s="94"/>
      <c r="G64" s="94"/>
      <c r="H64" s="98"/>
    </row>
    <row r="65" spans="1:8" ht="15.75" x14ac:dyDescent="0.25">
      <c r="A65" s="99" t="s">
        <v>41</v>
      </c>
      <c r="B65" s="99"/>
      <c r="C65" s="99"/>
      <c r="D65" s="99"/>
      <c r="E65" s="99"/>
      <c r="F65" s="99"/>
      <c r="G65" s="99"/>
      <c r="H65" s="99"/>
    </row>
    <row r="66" spans="1:8" ht="28.5" customHeight="1" x14ac:dyDescent="0.25">
      <c r="A66" s="100" t="s">
        <v>46</v>
      </c>
      <c r="B66" s="99"/>
      <c r="C66" s="99"/>
      <c r="D66" s="99"/>
      <c r="E66" s="99"/>
      <c r="F66" s="99"/>
      <c r="G66" s="99"/>
      <c r="H66" s="99"/>
    </row>
    <row r="67" spans="1:8" ht="15.75" x14ac:dyDescent="0.25">
      <c r="A67" s="100" t="s">
        <v>43</v>
      </c>
      <c r="B67" s="99"/>
      <c r="C67" s="99"/>
      <c r="D67" s="99"/>
      <c r="E67" s="99"/>
      <c r="F67" s="99"/>
      <c r="G67" s="99"/>
      <c r="H67" s="99"/>
    </row>
    <row r="68" spans="1:8" ht="15.75" x14ac:dyDescent="0.25">
      <c r="A68" s="101"/>
      <c r="B68" s="101"/>
      <c r="C68" s="101"/>
      <c r="D68" s="101"/>
      <c r="E68" s="101"/>
      <c r="F68" s="101"/>
      <c r="G68" s="101"/>
      <c r="H68" s="101"/>
    </row>
    <row r="69" spans="1:8" x14ac:dyDescent="0.25">
      <c r="A69" s="6"/>
      <c r="B69" s="102"/>
      <c r="C69" s="6"/>
      <c r="D69" s="7"/>
      <c r="E69" s="8"/>
      <c r="F69" s="6"/>
      <c r="G69" s="6"/>
      <c r="H69" s="6"/>
    </row>
    <row r="70" spans="1:8" x14ac:dyDescent="0.25">
      <c r="A70" s="6"/>
      <c r="B70" s="103" t="s">
        <v>44</v>
      </c>
      <c r="C70" s="104"/>
      <c r="D70" s="105"/>
      <c r="E70" s="106"/>
      <c r="F70" s="104"/>
      <c r="G70" s="107"/>
      <c r="H70" s="104"/>
    </row>
  </sheetData>
  <mergeCells count="35">
    <mergeCell ref="A52:H52"/>
    <mergeCell ref="A65:H65"/>
    <mergeCell ref="A66:H66"/>
    <mergeCell ref="A67:H67"/>
    <mergeCell ref="A44:B44"/>
    <mergeCell ref="E46:G46"/>
    <mergeCell ref="C47:D47"/>
    <mergeCell ref="E47:G47"/>
    <mergeCell ref="A48:B48"/>
    <mergeCell ref="B50:H50"/>
    <mergeCell ref="C36:D36"/>
    <mergeCell ref="E36:G36"/>
    <mergeCell ref="A37:B37"/>
    <mergeCell ref="E39:G39"/>
    <mergeCell ref="C40:D40"/>
    <mergeCell ref="E40:G40"/>
    <mergeCell ref="A28:B28"/>
    <mergeCell ref="E30:G30"/>
    <mergeCell ref="C32:D32"/>
    <mergeCell ref="E32:G32"/>
    <mergeCell ref="A33:B33"/>
    <mergeCell ref="E35:G35"/>
    <mergeCell ref="E11:G11"/>
    <mergeCell ref="C12:D12"/>
    <mergeCell ref="E12:G12"/>
    <mergeCell ref="A21:B21"/>
    <mergeCell ref="E23:G23"/>
    <mergeCell ref="C24:D24"/>
    <mergeCell ref="E24:G24"/>
    <mergeCell ref="A1:H1"/>
    <mergeCell ref="A2:H2"/>
    <mergeCell ref="A3:H3"/>
    <mergeCell ref="C6:D6"/>
    <mergeCell ref="E6:G6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Árazott</vt:lpstr>
      <vt:lpstr>Árazatlan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Bandi</dc:creator>
  <cp:lastModifiedBy>Bandi</cp:lastModifiedBy>
  <dcterms:created xsi:type="dcterms:W3CDTF">2017-10-24T16:37:11Z</dcterms:created>
  <dcterms:modified xsi:type="dcterms:W3CDTF">2017-10-24T16:40:28Z</dcterms:modified>
</cp:coreProperties>
</file>