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435" yWindow="255" windowWidth="10530" windowHeight="11760"/>
  </bookViews>
  <sheets>
    <sheet name="Munka2" sheetId="2" r:id="rId1"/>
    <sheet name="Munka3" sheetId="3" r:id="rId2"/>
  </sheets>
  <calcPr calcId="124519"/>
</workbook>
</file>

<file path=xl/calcChain.xml><?xml version="1.0" encoding="utf-8"?>
<calcChain xmlns="http://schemas.openxmlformats.org/spreadsheetml/2006/main">
  <c r="N52" i="2"/>
  <c r="N51"/>
  <c r="N50"/>
  <c r="N48"/>
  <c r="N46"/>
  <c r="N44"/>
  <c r="N43"/>
  <c r="N42"/>
  <c r="N41"/>
  <c r="N39"/>
  <c r="N38"/>
  <c r="N37"/>
  <c r="N36"/>
  <c r="N34"/>
  <c r="N33"/>
  <c r="N32"/>
  <c r="N31"/>
  <c r="N30"/>
  <c r="N29"/>
  <c r="N28"/>
  <c r="N27"/>
  <c r="N26"/>
  <c r="N25"/>
  <c r="N24"/>
  <c r="N22"/>
  <c r="N21"/>
  <c r="N20"/>
  <c r="N19"/>
  <c r="N18"/>
  <c r="N17"/>
  <c r="N16"/>
  <c r="N15"/>
  <c r="N14"/>
  <c r="N13"/>
  <c r="N12"/>
  <c r="N11"/>
  <c r="N10"/>
  <c r="J52"/>
  <c r="J51"/>
  <c r="J50"/>
  <c r="J48"/>
  <c r="J46"/>
  <c r="J44"/>
  <c r="J43"/>
  <c r="J42"/>
  <c r="J41"/>
  <c r="J39"/>
  <c r="J38"/>
  <c r="J37"/>
  <c r="J36"/>
  <c r="J34"/>
  <c r="J33"/>
  <c r="J32"/>
  <c r="J31"/>
  <c r="J30"/>
  <c r="J29"/>
  <c r="J28"/>
  <c r="J27"/>
  <c r="J26"/>
  <c r="J25"/>
  <c r="J24"/>
  <c r="J22"/>
  <c r="J21"/>
  <c r="J20"/>
  <c r="J19"/>
  <c r="J18"/>
  <c r="J17"/>
  <c r="J16"/>
  <c r="J15"/>
  <c r="J14"/>
  <c r="J13"/>
  <c r="J12"/>
  <c r="J11"/>
  <c r="J10"/>
  <c r="K53"/>
  <c r="N53" l="1"/>
  <c r="J53"/>
  <c r="N54" l="1"/>
  <c r="N55" s="1"/>
</calcChain>
</file>

<file path=xl/sharedStrings.xml><?xml version="1.0" encoding="utf-8"?>
<sst xmlns="http://schemas.openxmlformats.org/spreadsheetml/2006/main" count="204" uniqueCount="183">
  <si>
    <t>Db.</t>
  </si>
  <si>
    <t>Ft</t>
  </si>
  <si>
    <t>Nettó
Egységár</t>
  </si>
  <si>
    <t>Nettó Összesen</t>
  </si>
  <si>
    <t xml:space="preserve">
</t>
  </si>
  <si>
    <t>Típus</t>
  </si>
  <si>
    <t>Méret                                                                                                                                mm</t>
  </si>
  <si>
    <t>Áfa</t>
  </si>
  <si>
    <t>Teljesítmény igény (KW)</t>
  </si>
  <si>
    <t>230 V</t>
  </si>
  <si>
    <t>400 V</t>
  </si>
  <si>
    <t>Totál</t>
  </si>
  <si>
    <t>Gáz</t>
  </si>
  <si>
    <t>Egyházmegei Katolikus Iskolák Főhatósága</t>
  </si>
  <si>
    <t>Csorog Kossuth L. u. - 1864/10 hrsz számú telekre építendő Általános Iskola</t>
  </si>
  <si>
    <t>Konyha</t>
  </si>
  <si>
    <t xml:space="preserve">Vízfűrdős melegentartó pult 3 x  GN 1/1 méretben, 3 oldalon zárt 4 . Oldal 2 db tolóajtóval + tálcatartó + 1 szintes átadópolc leheletvédő üveggel, Teljesen rozsdamentes kivitel, 1.4016 rozsdamentes acélból. Ételek melegentartásához, 65 - 80 ˚C hőmérsékleten. Digitális termosztáttal,  cm mély </t>
  </si>
  <si>
    <t>1200x700x850</t>
  </si>
  <si>
    <t>F-VMA 3 / TCS 12 / F-APÜ 121</t>
  </si>
  <si>
    <t>Semleges elem Teljesen rozsdamentes kivitel, 1.4016 rozsdamentes acélból. A rezgésmentes fedlapok 50 mm vastagok. A lábak 40 x 40 x 1,5 zártszelvényből, állítási lehetőséggel készülnek.</t>
  </si>
  <si>
    <t>300x400x850</t>
  </si>
  <si>
    <t>F-MA 0304</t>
  </si>
  <si>
    <t>Tolóajtós munkaasztal hátsó felhajtással és köztes polccal Teljesen rozsdamentes kivitel, 1.4016 rozsdamentes acélból.  A rezgésmentes fedlapok, az alsó polcok és a felhajtások 50 mm vastagok. Az alsó polcok felső szintje az aljzattól 200 mm. A lábak 40 x 40 x 1,5 zártszelvényből, állítási lehetőséggel készülnek. A bútorok hátul és oldalt lemezzel burkoltak, elől a duplalemezes ajtók görgőkön felfüggesztettek.</t>
  </si>
  <si>
    <t>1200x600x850</t>
  </si>
  <si>
    <t>F-TMA F 1260</t>
  </si>
  <si>
    <t>Tolóajtós faliszekrény köztes polccal Teljesen rozsdamentes kivitel, 1.4016 rozsdamentes acélból.  Kivehető köztes polccal. Tartozék: rögzítő elemek.</t>
  </si>
  <si>
    <t>F-FT 123</t>
  </si>
  <si>
    <t>1200x400x600</t>
  </si>
  <si>
    <t>IPA 39</t>
  </si>
  <si>
    <t>500x600x870</t>
  </si>
  <si>
    <t xml:space="preserve">Kézmosó kiöntő Mélyhúzott kézmosó- és kiöntő medence, önhordó szerkezet takaró borításokkal, szintezhető lábakkal, felül kézmosó- alul kiöntő medence, keverő csaptelep 250 mm forgatható kifolyószárral, kiöntő medence méret: 400x400x250 mm, medence szélére akasztható perforált vödörtartó lemez, tartozékok: műanyag szifon, flexibilis bekötőcsövek, anyaga: rozsdamentes acél, </t>
  </si>
  <si>
    <t>6 égős gáztűzhely nyitott alsó résszel és alsó polccal teljes egészében rozsdamentes gázégők tejesítményei: 3,5 + 2x5 + 2x7 + 2x9 + 9 KW, gyújtólánggal és biztonsági termosztáttal, 3 fokozatú teljesítmény szabályozás</t>
  </si>
  <si>
    <t>1300x900x850</t>
  </si>
  <si>
    <t>"Stalgast" S999621</t>
  </si>
  <si>
    <t>Elektromos kömbi sütő 10 x GN 1/1 Intelligens gasztronómiai sütő Az alkalmazott MIND.Maps® vizuális technológia segítségével megrajzolhatja a saját főzési/sütési programmját! A MIND.Maps®-szel megőrizheti az összes főzési folyamatot, átalakíthatja Hőlégkeveréses főzési mód 30C°-260C°-ig. Párásított főzési mód 35C°-260C°-ig. Hőlégkeverés atutomatikus irányváltással, DRY.Maxi és STEAM.Maxi szabályozza a sütőn belüli páratartalmat, Rotor.KLEAN automata tisztító rendszer és a Det&amp;RINSE mosószer Delta T főzés maghőmérő , MULTI.Point maghőmérő (1 ponton mér), SOUS-VIDE maghőmérő PROGRAMOK: tárolhat 256 felhasználói programot, lehetőség van megjelölni egy nevet és egy képet. AIR.Maxi technológia: 4 programozható, váltakozó irányú légsebesség, + 4 félig statikus főző mód, STEAM.Maxi technológia: párásítás 35C – 130C STEAM.Maxi technológia: nedves és száraz levegő kombinációja 35C – 260C Hőszigetelés: 2 rétegű üveg van az ajtóban Tálcatávolság: 67 mm</t>
  </si>
  <si>
    <t>750x773x1010</t>
  </si>
  <si>
    <t>"Unox" XEVC 1011-E1 R</t>
  </si>
  <si>
    <t>800x750x600</t>
  </si>
  <si>
    <t>Géptartó állvány tálcatartó sínekkel Teljesen rozsdamentes kivitel, 1.4301 rozsdamentes acélból. Készülhet alsó polccal vagy polc nélkül, GN edénytartó sínekkel - vagy sínek nélkül. Mérete géptípushoz igazítva, a lábak 40x40x1,5 zártszelvénybõl állítási lehetõséggel készülnek.</t>
  </si>
  <si>
    <t>GA SP 1065</t>
  </si>
  <si>
    <t xml:space="preserve">Hűtőszekrény 600 l-es statikus hűtés segédventillátorral, digitális termosztáttal, kulcsra zárható ajtó, rozsdamentes acél külső, műanyag belső </t>
  </si>
  <si>
    <t>"Forcar" S880602</t>
  </si>
  <si>
    <t>775x695x1900</t>
  </si>
  <si>
    <t>Lábpedálos hulladéktároló 75 l-es Lábpedállal nyitható fedél, 2 db önbeálló kerékkel és támasztó lábbal, vízmentesen záró fenékhegesztés, moslékoló nyílás alá gördíthető, a levehető fedél a szemetes fülére akasztható, anyaga: rozsdamentes acél</t>
  </si>
  <si>
    <t>IPA 05</t>
  </si>
  <si>
    <t>450x630</t>
  </si>
  <si>
    <t>Munkaasztal alsópolccal Teljesen rozsdamentes kivitel, 1.4016 rozsdamentes acélból.  A rezgésmentes fedlapok és az alsó polcok 50 mm vastagok. Az alsó polcok felső szintje az aljzattól 200 mm. A lábak 40 x 40 x 1,5 zártszelvényből, állítási lehetőséggel készülnek.</t>
  </si>
  <si>
    <t>1600x700x850</t>
  </si>
  <si>
    <t>F-MA FP 1670</t>
  </si>
  <si>
    <t>"Stoki" Teljesen rozsdamentes kivitel, 1.4016 rozsdamentes acélból. A rezgésmentes fedlapok 50 mm vastagok. A lábak 40 x 40 x 1,5 zártszelvényből, állítási lehetőséggel készülnek.</t>
  </si>
  <si>
    <t>400x400x500</t>
  </si>
  <si>
    <t>F-MA 0440</t>
  </si>
  <si>
    <t>Fehér mosogató</t>
  </si>
  <si>
    <t>2000x600x850</t>
  </si>
  <si>
    <t>F-MA F 2060</t>
  </si>
  <si>
    <t>Munka asztal hátsó felhajtással és hulladék ledobó nyílással - átmérő 180 mm gumigyűrűvel - Teljesen rozsdamentes kivitel, 1.4016 rozsdamentes acélból. A rezgésmentes fedlapok és a felhajtások 50 mm vastagok. A lábak 40 x 40 x 1,5 zártszelvényből, állítási lehetőséggel készülnek.</t>
  </si>
  <si>
    <t>Bevezető asztal 2 db medencével - bal oldalon - medence méret: 50x40x25 cm, Teljesen rozsdamentes kivitel, 1.4301 rozsdamentes acélból.  Az 1,25 mm lemezből készült. A bevezető asztalokban mélyhúzott medencék vannak behegesztve.  A lábak 40 x 40 x 1,5 zártszelvényből, állítási lehetőséggel készül. Fali mini zuhany 2 gombos csapteleppel Alsó vízvételi lehetőség külön kifolyón, nagy markolatú, kiakasztható zuhanyfej, a nyitó kar állandó áteresztésre kirögzíthető, erősített tömlő,</t>
  </si>
  <si>
    <t>BA 1270 / RUB00958590</t>
  </si>
  <si>
    <t>"Stalgast" S803020</t>
  </si>
  <si>
    <t>690x794x1500</t>
  </si>
  <si>
    <t>Átfutó rendszerű mosogató gép teljes egészében roszdamentes kivitelben, mosogató karok rozsdamentes acélból,mosogató medence préselt,  kosárméret: 50x50 cm , max nyílási magasság. 405 mm, mosogatási ciklus: 180 ms, vízfogyasztás: cc 3 l / ciklus, elekrtomechanikus vezérlés, beépített mososzer és önlítószer adagolóval, tartozékok: 2x tányértartó kosár + univerzális kosár + evőeszköz kosár</t>
  </si>
  <si>
    <t xml:space="preserve">Evőeszköz kosár </t>
  </si>
  <si>
    <t>420x210x150</t>
  </si>
  <si>
    <t>S815100</t>
  </si>
  <si>
    <t>Univerzális kosár</t>
  </si>
  <si>
    <t>S810100</t>
  </si>
  <si>
    <t>500x500x87</t>
  </si>
  <si>
    <t>Tányér és talcamososgató kosár</t>
  </si>
  <si>
    <t>S810300</t>
  </si>
  <si>
    <t>1600x700x800</t>
  </si>
  <si>
    <t>Kivezető asztal - jobb oldalon - Teljesen rozsdamentes kivitel, 1.4301 rozsdamentes acélból.  Az 1,25 mm lemezből készült. A lábak 40 x 40 x 1,5 zártszelvényből, állítási lehetőséggel készül.</t>
  </si>
  <si>
    <t>KA 1670</t>
  </si>
  <si>
    <t>Tolóajtós tároló szekrény Teljesen rozsdamentes kivitel, 1.4016 rozsdamentes acélból.  A rezgésmentes fedlapok és alsó polcok  50 mm vastagok.  Az alsó polcok felső szintje az aljzattól 200 mm. A bútorok hátul és oldalt lemezzel burkoltak, elől a duplalemezes ajtók görgőkön felfüggesztettek.</t>
  </si>
  <si>
    <t>120x600x1800</t>
  </si>
  <si>
    <t>F-TLSZ 1260-1800</t>
  </si>
  <si>
    <t>Kosártartó ferde falipolc Teljesen rozsdamentes kivitel, 1.4016 rozsdamentes acélból.  Az 1,25 mm lemezből készült, döntötten elhelyezett polcba 2, illetve 3 oszlop 50 x 50 cm - es mosogatókosarat lehet elhelyezni.</t>
  </si>
  <si>
    <t>1100x530x20</t>
  </si>
  <si>
    <t>F-KFP 110</t>
  </si>
  <si>
    <t>Falikézmosó "térdkapcsolós csapteleppel, mélyhúzott medence, beépített tartókonzol az egyszerű szerelésért, takaróborítás nélkül, fali felhajtással, tartozékok: csőszifon, leeresztő dugóval, kifolyószár, flexi csövek, visszacsapó szelepek, időzített csaptelep, állítható előkeverő, csatlakozás: 1/2"", anyaga: rozsdamentes acél</t>
  </si>
  <si>
    <t>S 102</t>
  </si>
  <si>
    <t>380x300</t>
  </si>
  <si>
    <t>Fekete mosogató</t>
  </si>
  <si>
    <t>Tároló állvány 4 db sima polccal  Teljesen rozsdamentes kivitel, 1.4016 rozsdamentes acélból.  Az 1 mm lemezből készült polclapok rezgésmentesek, rozsdamentes merevítőbordákkal erősítettek. A polcok 50 mm vastagok. Az alsó polc a padlószinttől 150 mm. A polcok közti távolság 480 mm. A lábak 30 x 30 x 1,5 zártszelvényből, állítási lehetőséggel készülnek.</t>
  </si>
  <si>
    <t>1200x500x1800</t>
  </si>
  <si>
    <t>F-TS 125</t>
  </si>
  <si>
    <t>M2 1770</t>
  </si>
  <si>
    <t>1700x700x850</t>
  </si>
  <si>
    <t>2 medencés mosogató csepptálcácal medence méret: 50x50x30 cm Teljesen rozsdamentes kivitel, 1.4301 rozsdamentes acélból.  Az 1,25 mm lemezből készült, besüllyesztett fedlapokba mélyhúzott medencék vannak behegesztve . A fedlapok, felhajtások  50 mm vastagok. A lábak 40 x 40 x 1,5 zártszelvényből, állítási lehetőséggel készülnek. Tartozék: rozsdamentes kifolyó, műanyag szifon és túlfolyó cső.</t>
  </si>
  <si>
    <t>800x700x850</t>
  </si>
  <si>
    <t>Szállító edény mosogató</t>
  </si>
  <si>
    <t>1000x900x850</t>
  </si>
  <si>
    <t>Munkaasztal alsópolccal és hátsó felhajtással Teljesen rozsdamentes kivitel, 1.4016 rozsdamentes acélból.  A rezgésmentes fedlapok és az alsó polcok 50 mm vastagok. Az alsó polcok felső szintje az aljzattól 200 mm. A lábak 40 x 40 x 1,5 zártszelvényből, állítási lehetőséggel készülnek</t>
  </si>
  <si>
    <t>1600x800x850</t>
  </si>
  <si>
    <t>2 medencés mosogató medence méret: 70x70x30 cm Teljesen rozsdamentes kivitel, 1.4301 rozsdamentes acélból.  Az 1,25 mm lemezből készült, besüllyesztett fedlapokba mélyhúzott medencék vannak behegesztve . A fedlapok, felhajtások  50 mm vastagok. A lábak 40 x 40 x 1,5 zártszelvényből, állítási lehetőséggel készülnek. Tartozék: rozsdamentes kifolyó, műanyag szifon és túlfolyó cső.</t>
  </si>
  <si>
    <t>M2 1680</t>
  </si>
  <si>
    <t>Csepegtető asztal fedlap besúlyesztéssel középen kifolyó csonkkal Teljesen rozsdamentes kivitel, 1.4016 rozsdamentes acélból. A rezgésmentes fedlapok 50 mm vastagok. A lábak 40 x 40 x 1,5 zártszelvényből, állítási lehetőséggel készülnek.</t>
  </si>
  <si>
    <t>Előtér</t>
  </si>
  <si>
    <t>Takarítószer tároló szekrény szárnyas ajtóval Felületkezelt szénacél kivitel, osztott részben polcozott belső tér takarítószerek, takarítóeszközök és felmosó vödör tárolására kialakítva</t>
  </si>
  <si>
    <t>Clean 1800/600</t>
  </si>
  <si>
    <t>1800x1200x500</t>
  </si>
  <si>
    <t>Hosszúajtós öltözőszekrény 2 / 4 ajtós Alapfelszereltség:
Biztonsági zár (két kulccsal);
polc/kalaptartó;
ruhaakasztó rúd;
2 db ruhaakasztó kampó;
1 db törülközőtartó;
1 db esernyőtartó;
120 mm-es láb;
szellőzés az ajtón lévő kopoltyúkkal;
névtáblatartó.
Anyaga:
I. osztályú acéllemez
Alapszín:
RAL 7035 / világosszürke
Festés:
elektrosztatikus szinterezés/porszórás</t>
  </si>
  <si>
    <t>Project 4</t>
  </si>
  <si>
    <t>Öltöző</t>
  </si>
  <si>
    <t>630x400x980</t>
  </si>
  <si>
    <t>Evőeszköz tartó kocsi eszköztató rész mérete:520x300 mm  polc mérete: 570x400 mm Alul rozsdamentes tálaló polc, felül kivehető műanyag evőeszköztartók, 4 kerékkel, ebből 2 fékezhető, gyorsan összeszerelhető, könnyen mozgatható</t>
  </si>
  <si>
    <t>S 407</t>
  </si>
  <si>
    <t xml:space="preserve">3 szintes szállító kocsi Önbeálló és csúszásmentes kerekek fékkel, egyszerű kialakítású váz, amely könnyen összeszerelhető, stabil polcok vízvető peremmel, lapraszerelt csomagolásban, kapacítás: 60 kg/polc, anyaga: rozsdamentes acél, </t>
  </si>
  <si>
    <t>S 402</t>
  </si>
  <si>
    <t>860x540x940</t>
  </si>
  <si>
    <t xml:space="preserve">Beüzemelési költség </t>
  </si>
  <si>
    <t>2600 Vác Migazzi Kristóf tér 1 Posta cím: 2601 Vác Pf. 87</t>
  </si>
  <si>
    <t>Építtető</t>
  </si>
  <si>
    <t>Munka</t>
  </si>
  <si>
    <t>KONYHATECHNOLÓGIAI KÖLTSÉGVETÉS</t>
  </si>
  <si>
    <t>Megnevezés</t>
  </si>
  <si>
    <t>Részletes leírás</t>
  </si>
  <si>
    <t>Jel</t>
  </si>
  <si>
    <t>K1</t>
  </si>
  <si>
    <t>Melegítő büfépult tolóajtóval 3xGN 1/1 medencével(higienikus üvegezet/ rozsdamentes acél fedél, tálcacsúsztató ráccsal, vízfeltöltő és leeresztő csappal.)</t>
  </si>
  <si>
    <t>Semleges elem</t>
  </si>
  <si>
    <t>K2</t>
  </si>
  <si>
    <t>Kézmosó térddel nyitható + kiöntő dézsa</t>
  </si>
  <si>
    <t>K3</t>
  </si>
  <si>
    <t>Zárt munkaasztal hátsó peremmel, alsó-középső polccal, tolóajtóval</t>
  </si>
  <si>
    <t>K4</t>
  </si>
  <si>
    <t>K5</t>
  </si>
  <si>
    <t>Zárt faliszekrény tolóajtóval</t>
  </si>
  <si>
    <t xml:space="preserve">Tűzhely nyitott, alsó résszel 6 égős
</t>
  </si>
  <si>
    <t>K6</t>
  </si>
  <si>
    <t>Kombi gőzpároló sütő 10xGN1/1+ zuhany, hőmérő szonda.</t>
  </si>
  <si>
    <t>K7</t>
  </si>
  <si>
    <t>Sütő állvány</t>
  </si>
  <si>
    <t>K8</t>
  </si>
  <si>
    <t>K9</t>
  </si>
  <si>
    <t>Hűtőszekrény 600l (alsó agregát)</t>
  </si>
  <si>
    <t>K10</t>
  </si>
  <si>
    <t xml:space="preserve">RM pedálos húlladéktároló </t>
  </si>
  <si>
    <t>K11</t>
  </si>
  <si>
    <t>K12</t>
  </si>
  <si>
    <t>Munkaasztal alsó polccal</t>
  </si>
  <si>
    <t>RM stoki</t>
  </si>
  <si>
    <t>K13</t>
  </si>
  <si>
    <t>Feh1</t>
  </si>
  <si>
    <t>Feh2</t>
  </si>
  <si>
    <t>Munkaasztal hátsó peremmel, láb -összeköt.,hulladékgyűjtő nyílással (középen)</t>
  </si>
  <si>
    <t>RM görgős hulladékgyűjtő tetővel</t>
  </si>
  <si>
    <t>Feh3</t>
  </si>
  <si>
    <t>Bevezetőasztal mosogatógéphez, 2 medence + leverető előmosó zuhany (bal oldalon)</t>
  </si>
  <si>
    <t>Feh4</t>
  </si>
  <si>
    <t>Átfutó rendszerű mosogatógép(500x500 kos.)</t>
  </si>
  <si>
    <t>Feh5</t>
  </si>
  <si>
    <t>Kifutó munkaasztal mos.gép.(jobb oldalon)</t>
  </si>
  <si>
    <t>Feh6</t>
  </si>
  <si>
    <t>Zárt állvány tolóajtóval</t>
  </si>
  <si>
    <t>Feh7</t>
  </si>
  <si>
    <t>Kosártartó ferde polc</t>
  </si>
  <si>
    <t>Feh8</t>
  </si>
  <si>
    <t>Kézmosó térddel nyitható</t>
  </si>
  <si>
    <t>Fek1</t>
  </si>
  <si>
    <t>Fek2</t>
  </si>
  <si>
    <t>Nyitott állvány 4 szintes</t>
  </si>
  <si>
    <t>Fek3</t>
  </si>
  <si>
    <t>2 medencés mosogató, hátsó peremmel, csepegtetővel</t>
  </si>
  <si>
    <t>Fek4</t>
  </si>
  <si>
    <t>Munkaasztal hátsó peremmel, alsó polccal</t>
  </si>
  <si>
    <t>Sz1</t>
  </si>
  <si>
    <t>Sz2</t>
  </si>
  <si>
    <t>Sz3</t>
  </si>
  <si>
    <t>Sz4</t>
  </si>
  <si>
    <t>Munkaasztal alsó polccal, hátsó peremmel</t>
  </si>
  <si>
    <t>2 medencés mosogató, hátsó peremmel</t>
  </si>
  <si>
    <t>Csepegtető asztal(összekötve a mosogatóval) hátsó peremmel, alsó polccal(jobb oldalon)</t>
  </si>
  <si>
    <t>El1</t>
  </si>
  <si>
    <t>Tisztítószeres szekrény - polcos</t>
  </si>
  <si>
    <t>Ö1</t>
  </si>
  <si>
    <t>Öltözőszekrény - osztott</t>
  </si>
  <si>
    <t>Étterem</t>
  </si>
  <si>
    <t>E1</t>
  </si>
  <si>
    <t>E2</t>
  </si>
  <si>
    <t>Állítható tálca és evőeszköz kocsi 4xGN1/4</t>
  </si>
  <si>
    <t>Hárompolcos szállítókocsi</t>
  </si>
  <si>
    <t>Bruttó összesen</t>
  </si>
  <si>
    <t>Nettó összesen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</si>
</sst>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#,##0\ &quot;Ft&quot;"/>
  </numFmts>
  <fonts count="26">
    <font>
      <sz val="10"/>
      <name val="Times New Roman"/>
      <charset val="238"/>
    </font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2"/>
      <name val="Tahoma"/>
      <family val="2"/>
      <charset val="238"/>
    </font>
    <font>
      <b/>
      <sz val="12"/>
      <name val="Tahoma"/>
      <family val="2"/>
      <charset val="238"/>
    </font>
    <font>
      <b/>
      <i/>
      <sz val="8"/>
      <name val="Univers Condensed"/>
      <family val="2"/>
    </font>
    <font>
      <b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u/>
      <sz val="11"/>
      <name val="Calibri"/>
      <family val="2"/>
      <charset val="238"/>
    </font>
    <font>
      <sz val="10"/>
      <name val="Times New Roman"/>
      <family val="1"/>
      <charset val="238"/>
    </font>
    <font>
      <b/>
      <sz val="8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u/>
      <sz val="11"/>
      <name val="Arial"/>
      <family val="2"/>
      <charset val="238"/>
    </font>
    <font>
      <sz val="11.5"/>
      <name val="Calibri"/>
      <family val="2"/>
      <charset val="238"/>
    </font>
    <font>
      <b/>
      <sz val="8"/>
      <name val="Arial"/>
      <family val="2"/>
      <charset val="238"/>
    </font>
    <font>
      <sz val="8"/>
      <name val="Arai"/>
      <charset val="238"/>
    </font>
    <font>
      <b/>
      <sz val="1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1" fillId="0" borderId="0"/>
    <xf numFmtId="43" fontId="1" fillId="0" borderId="0" applyFont="0" applyFill="0" applyBorder="0" applyAlignment="0" applyProtection="0"/>
    <xf numFmtId="0" fontId="12" fillId="0" borderId="0"/>
  </cellStyleXfs>
  <cellXfs count="60">
    <xf numFmtId="0" fontId="0" fillId="0" borderId="0" xfId="0"/>
    <xf numFmtId="0" fontId="2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2" fillId="0" borderId="0" xfId="0" applyFont="1" applyAlignment="1">
      <alignment vertical="top"/>
    </xf>
    <xf numFmtId="0" fontId="2" fillId="0" borderId="0" xfId="0" applyFont="1" applyAlignment="1" applyProtection="1">
      <alignment horizontal="right" vertical="top"/>
      <protection locked="0"/>
    </xf>
    <xf numFmtId="0" fontId="7" fillId="0" borderId="0" xfId="0" applyFont="1" applyAlignment="1">
      <alignment vertical="center" wrapText="1"/>
    </xf>
    <xf numFmtId="164" fontId="8" fillId="0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3" fontId="8" fillId="0" borderId="0" xfId="0" applyNumberFormat="1" applyFont="1" applyFill="1" applyAlignment="1">
      <alignment horizontal="center" vertical="center"/>
    </xf>
    <xf numFmtId="0" fontId="10" fillId="0" borderId="0" xfId="1" applyBorder="1" applyAlignment="1">
      <alignment vertical="center"/>
    </xf>
    <xf numFmtId="164" fontId="2" fillId="0" borderId="0" xfId="0" applyNumberFormat="1" applyFont="1" applyAlignment="1" applyProtection="1">
      <alignment vertical="center"/>
      <protection locked="0"/>
    </xf>
    <xf numFmtId="0" fontId="11" fillId="0" borderId="0" xfId="0" applyFont="1"/>
    <xf numFmtId="0" fontId="18" fillId="0" borderId="0" xfId="1" applyFont="1" applyBorder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 applyProtection="1">
      <alignment vertical="top"/>
      <protection locked="0"/>
    </xf>
    <xf numFmtId="0" fontId="22" fillId="0" borderId="0" xfId="0" applyFont="1"/>
    <xf numFmtId="0" fontId="17" fillId="0" borderId="0" xfId="0" applyFont="1" applyAlignment="1" applyProtection="1">
      <alignment vertical="top"/>
      <protection locked="0"/>
    </xf>
    <xf numFmtId="0" fontId="14" fillId="0" borderId="0" xfId="0" applyFont="1" applyAlignment="1" applyProtection="1">
      <alignment horizontal="right" vertical="top"/>
      <protection locked="0"/>
    </xf>
    <xf numFmtId="0" fontId="15" fillId="0" borderId="0" xfId="0" applyFont="1" applyFill="1" applyAlignment="1" applyProtection="1">
      <alignment vertical="top"/>
      <protection locked="0"/>
    </xf>
    <xf numFmtId="0" fontId="20" fillId="0" borderId="0" xfId="0" applyFont="1" applyFill="1" applyAlignment="1" applyProtection="1">
      <alignment horizontal="left" vertical="center"/>
      <protection locked="0"/>
    </xf>
    <xf numFmtId="3" fontId="21" fillId="0" borderId="0" xfId="0" applyNumberFormat="1" applyFont="1" applyFill="1" applyAlignment="1">
      <alignment horizontal="left" vertical="center" wrapText="1"/>
    </xf>
    <xf numFmtId="3" fontId="1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 applyProtection="1">
      <alignment vertical="top"/>
      <protection locked="0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Fill="1" applyAlignment="1" applyProtection="1">
      <alignment horizontal="right" vertical="top"/>
      <protection locked="0"/>
    </xf>
    <xf numFmtId="0" fontId="19" fillId="0" borderId="2" xfId="0" applyFont="1" applyFill="1" applyBorder="1" applyAlignment="1" applyProtection="1">
      <alignment horizontal="center" vertical="center" wrapText="1"/>
      <protection locked="0"/>
    </xf>
    <xf numFmtId="0" fontId="19" fillId="0" borderId="2" xfId="4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/>
    </xf>
    <xf numFmtId="4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/>
    <xf numFmtId="0" fontId="17" fillId="0" borderId="2" xfId="0" applyFont="1" applyFill="1" applyBorder="1" applyAlignment="1">
      <alignment horizontal="left" vertical="center" wrapText="1"/>
    </xf>
    <xf numFmtId="0" fontId="0" fillId="0" borderId="0" xfId="0" applyFill="1"/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0" fillId="0" borderId="2" xfId="0" applyFill="1" applyBorder="1"/>
    <xf numFmtId="0" fontId="14" fillId="0" borderId="0" xfId="0" applyFont="1" applyFill="1" applyAlignment="1" applyProtection="1">
      <alignment vertical="top"/>
      <protection locked="0"/>
    </xf>
    <xf numFmtId="0" fontId="16" fillId="0" borderId="7" xfId="4" applyFont="1" applyFill="1" applyBorder="1" applyAlignment="1">
      <alignment vertical="center" wrapText="1"/>
    </xf>
    <xf numFmtId="4" fontId="16" fillId="0" borderId="7" xfId="4" applyNumberFormat="1" applyFont="1" applyFill="1" applyBorder="1" applyAlignment="1">
      <alignment vertical="center" wrapText="1"/>
    </xf>
    <xf numFmtId="4" fontId="16" fillId="0" borderId="6" xfId="4" applyNumberFormat="1" applyFont="1" applyFill="1" applyBorder="1" applyAlignment="1">
      <alignment vertical="center" wrapText="1"/>
    </xf>
    <xf numFmtId="4" fontId="19" fillId="0" borderId="2" xfId="4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Alignment="1">
      <alignment vertical="top" wrapText="1"/>
    </xf>
    <xf numFmtId="164" fontId="19" fillId="0" borderId="2" xfId="0" applyNumberFormat="1" applyFont="1" applyFill="1" applyBorder="1" applyAlignment="1" applyProtection="1">
      <alignment horizontal="center" vertical="center"/>
      <protection locked="0"/>
    </xf>
    <xf numFmtId="0" fontId="23" fillId="0" borderId="3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/>
    </xf>
    <xf numFmtId="0" fontId="23" fillId="0" borderId="4" xfId="0" applyFont="1" applyFill="1" applyBorder="1" applyAlignment="1">
      <alignment horizontal="left" vertical="center"/>
    </xf>
    <xf numFmtId="0" fontId="14" fillId="0" borderId="0" xfId="0" applyFont="1" applyAlignment="1" applyProtection="1">
      <alignment horizontal="center" vertical="top"/>
      <protection locked="0"/>
    </xf>
    <xf numFmtId="0" fontId="19" fillId="0" borderId="3" xfId="4" applyFont="1" applyFill="1" applyBorder="1" applyAlignment="1">
      <alignment horizontal="center" vertical="center" wrapText="1"/>
    </xf>
    <xf numFmtId="0" fontId="19" fillId="0" borderId="4" xfId="4" applyFont="1" applyFill="1" applyBorder="1" applyAlignment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  <protection locked="0"/>
    </xf>
    <xf numFmtId="0" fontId="19" fillId="0" borderId="2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Fill="1" applyBorder="1" applyAlignment="1" applyProtection="1">
      <alignment horizontal="center" vertical="center" wrapText="1"/>
      <protection locked="0"/>
    </xf>
    <xf numFmtId="0" fontId="19" fillId="0" borderId="8" xfId="0" applyFont="1" applyFill="1" applyBorder="1" applyAlignment="1" applyProtection="1">
      <alignment horizontal="center" vertical="center" wrapText="1"/>
      <protection locked="0"/>
    </xf>
    <xf numFmtId="0" fontId="19" fillId="0" borderId="5" xfId="0" applyFont="1" applyFill="1" applyBorder="1" applyAlignment="1" applyProtection="1">
      <alignment horizontal="center" vertical="center" wrapText="1"/>
      <protection locked="0"/>
    </xf>
  </cellXfs>
  <cellStyles count="5">
    <cellStyle name="Excel Built-in Normal" xfId="4"/>
    <cellStyle name="Ezres 2" xfId="3"/>
    <cellStyle name="Normál" xfId="0" builtinId="0"/>
    <cellStyle name="Normál 2" xfId="2"/>
    <cellStyle name="Normál 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png"/><Relationship Id="rId19" Type="http://schemas.openxmlformats.org/officeDocument/2006/relationships/image" Target="../media/image19.jpeg"/><Relationship Id="rId31" Type="http://schemas.openxmlformats.org/officeDocument/2006/relationships/image" Target="../media/image31.pn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52</xdr:row>
      <xdr:rowOff>0</xdr:rowOff>
    </xdr:from>
    <xdr:to>
      <xdr:col>3</xdr:col>
      <xdr:colOff>0</xdr:colOff>
      <xdr:row>137</xdr:row>
      <xdr:rowOff>143499</xdr:rowOff>
    </xdr:to>
    <xdr:pic>
      <xdr:nvPicPr>
        <xdr:cNvPr id="34" name="Kép 1" descr="VMA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1475" y="46043850"/>
          <a:ext cx="0" cy="152900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52</xdr:row>
      <xdr:rowOff>0</xdr:rowOff>
    </xdr:from>
    <xdr:to>
      <xdr:col>3</xdr:col>
      <xdr:colOff>0</xdr:colOff>
      <xdr:row>137</xdr:row>
      <xdr:rowOff>143499</xdr:rowOff>
    </xdr:to>
    <xdr:pic>
      <xdr:nvPicPr>
        <xdr:cNvPr id="35" name="Kép 1" descr="VMA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1475" y="46043850"/>
          <a:ext cx="0" cy="152900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180975</xdr:colOff>
      <xdr:row>9</xdr:row>
      <xdr:rowOff>60400</xdr:rowOff>
    </xdr:from>
    <xdr:to>
      <xdr:col>3</xdr:col>
      <xdr:colOff>800100</xdr:colOff>
      <xdr:row>9</xdr:row>
      <xdr:rowOff>590549</xdr:rowOff>
    </xdr:to>
    <xdr:pic>
      <xdr:nvPicPr>
        <xdr:cNvPr id="6" name="Kép 1" descr="VMA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9575" y="5413450"/>
          <a:ext cx="619125" cy="5301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104775</xdr:colOff>
      <xdr:row>9</xdr:row>
      <xdr:rowOff>663825</xdr:rowOff>
    </xdr:from>
    <xdr:to>
      <xdr:col>3</xdr:col>
      <xdr:colOff>762000</xdr:colOff>
      <xdr:row>9</xdr:row>
      <xdr:rowOff>1019175</xdr:rowOff>
    </xdr:to>
    <xdr:pic>
      <xdr:nvPicPr>
        <xdr:cNvPr id="7" name="Kép 3" descr="TCS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33375" y="6016875"/>
          <a:ext cx="657225" cy="35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133351</xdr:colOff>
      <xdr:row>9</xdr:row>
      <xdr:rowOff>952500</xdr:rowOff>
    </xdr:from>
    <xdr:to>
      <xdr:col>3</xdr:col>
      <xdr:colOff>592949</xdr:colOff>
      <xdr:row>9</xdr:row>
      <xdr:rowOff>1314450</xdr:rowOff>
    </xdr:to>
    <xdr:pic>
      <xdr:nvPicPr>
        <xdr:cNvPr id="8" name="Kép 1" descr="APÜ 1.jp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61951" y="6305550"/>
          <a:ext cx="459598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314326</xdr:colOff>
      <xdr:row>10</xdr:row>
      <xdr:rowOff>238218</xdr:rowOff>
    </xdr:from>
    <xdr:to>
      <xdr:col>3</xdr:col>
      <xdr:colOff>733426</xdr:colOff>
      <xdr:row>10</xdr:row>
      <xdr:rowOff>628650</xdr:rowOff>
    </xdr:to>
    <xdr:pic>
      <xdr:nvPicPr>
        <xdr:cNvPr id="9" name="Kép 4" descr="MA.jp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542926" y="6981918"/>
          <a:ext cx="419100" cy="3904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104775</xdr:colOff>
      <xdr:row>12</xdr:row>
      <xdr:rowOff>249286</xdr:rowOff>
    </xdr:from>
    <xdr:to>
      <xdr:col>3</xdr:col>
      <xdr:colOff>809625</xdr:colOff>
      <xdr:row>12</xdr:row>
      <xdr:rowOff>876300</xdr:rowOff>
    </xdr:to>
    <xdr:pic>
      <xdr:nvPicPr>
        <xdr:cNvPr id="10" name="Kép 1" descr="TMA F.jpg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3375" y="8250286"/>
          <a:ext cx="704850" cy="6270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180976</xdr:colOff>
      <xdr:row>13</xdr:row>
      <xdr:rowOff>84024</xdr:rowOff>
    </xdr:from>
    <xdr:to>
      <xdr:col>3</xdr:col>
      <xdr:colOff>714376</xdr:colOff>
      <xdr:row>13</xdr:row>
      <xdr:rowOff>552449</xdr:rowOff>
    </xdr:to>
    <xdr:pic>
      <xdr:nvPicPr>
        <xdr:cNvPr id="12" name="Kép 1" descr="FT.jpg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9576" y="9370899"/>
          <a:ext cx="533400" cy="468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114301</xdr:colOff>
      <xdr:row>11</xdr:row>
      <xdr:rowOff>72007</xdr:rowOff>
    </xdr:from>
    <xdr:to>
      <xdr:col>3</xdr:col>
      <xdr:colOff>742951</xdr:colOff>
      <xdr:row>11</xdr:row>
      <xdr:rowOff>914398</xdr:rowOff>
    </xdr:to>
    <xdr:pic>
      <xdr:nvPicPr>
        <xdr:cNvPr id="1025" name="Picture 1" descr="Kézmosó kiöntő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42901" y="7577707"/>
          <a:ext cx="628650" cy="842391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152401</xdr:colOff>
      <xdr:row>14</xdr:row>
      <xdr:rowOff>66674</xdr:rowOff>
    </xdr:from>
    <xdr:to>
      <xdr:col>3</xdr:col>
      <xdr:colOff>666751</xdr:colOff>
      <xdr:row>14</xdr:row>
      <xdr:rowOff>581024</xdr:rowOff>
    </xdr:to>
    <xdr:pic>
      <xdr:nvPicPr>
        <xdr:cNvPr id="1026" name="Picture 2" descr="Gáztűzhely STALGAST ECO 900 / 36,5 kW 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81001" y="10620374"/>
          <a:ext cx="514350" cy="5143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95250</xdr:colOff>
      <xdr:row>15</xdr:row>
      <xdr:rowOff>561974</xdr:rowOff>
    </xdr:from>
    <xdr:to>
      <xdr:col>3</xdr:col>
      <xdr:colOff>870347</xdr:colOff>
      <xdr:row>15</xdr:row>
      <xdr:rowOff>1962149</xdr:rowOff>
    </xdr:to>
    <xdr:pic>
      <xdr:nvPicPr>
        <xdr:cNvPr id="1027" name="Picture 3" descr="XEVC-1011-E1R One Electric sütő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323850" y="11830049"/>
          <a:ext cx="775097" cy="14001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200025</xdr:colOff>
      <xdr:row>16</xdr:row>
      <xdr:rowOff>170762</xdr:rowOff>
    </xdr:from>
    <xdr:to>
      <xdr:col>3</xdr:col>
      <xdr:colOff>752475</xdr:colOff>
      <xdr:row>16</xdr:row>
      <xdr:rowOff>657225</xdr:rowOff>
    </xdr:to>
    <xdr:pic>
      <xdr:nvPicPr>
        <xdr:cNvPr id="15" name="Kép 1" descr="GA.jpg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28625" y="14296337"/>
          <a:ext cx="552450" cy="4864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17</xdr:row>
      <xdr:rowOff>285750</xdr:rowOff>
    </xdr:from>
    <xdr:to>
      <xdr:col>3</xdr:col>
      <xdr:colOff>857250</xdr:colOff>
      <xdr:row>17</xdr:row>
      <xdr:rowOff>912764</xdr:rowOff>
    </xdr:to>
    <xdr:pic>
      <xdr:nvPicPr>
        <xdr:cNvPr id="16" name="Kép 1" descr="TMA F.jpg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1000" y="15268575"/>
          <a:ext cx="704850" cy="6270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200026</xdr:colOff>
      <xdr:row>18</xdr:row>
      <xdr:rowOff>76200</xdr:rowOff>
    </xdr:from>
    <xdr:to>
      <xdr:col>3</xdr:col>
      <xdr:colOff>828676</xdr:colOff>
      <xdr:row>18</xdr:row>
      <xdr:rowOff>704850</xdr:rowOff>
    </xdr:to>
    <xdr:pic>
      <xdr:nvPicPr>
        <xdr:cNvPr id="1028" name="Picture 4" descr="Rozsdamentes hűtőszekrény 600 l STALGAST® 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 flipH="1">
          <a:off x="428626" y="16344900"/>
          <a:ext cx="628650" cy="6286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228601</xdr:colOff>
      <xdr:row>19</xdr:row>
      <xdr:rowOff>57149</xdr:rowOff>
    </xdr:from>
    <xdr:to>
      <xdr:col>3</xdr:col>
      <xdr:colOff>762000</xdr:colOff>
      <xdr:row>19</xdr:row>
      <xdr:rowOff>590548</xdr:rowOff>
    </xdr:to>
    <xdr:pic>
      <xdr:nvPicPr>
        <xdr:cNvPr id="1029" name="Picture 5" descr="Lábpedálos hulladék- és moslékgyűjtő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457201" y="17087849"/>
          <a:ext cx="533399" cy="533399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228600</xdr:colOff>
      <xdr:row>20</xdr:row>
      <xdr:rowOff>174968</xdr:rowOff>
    </xdr:from>
    <xdr:to>
      <xdr:col>3</xdr:col>
      <xdr:colOff>779806</xdr:colOff>
      <xdr:row>20</xdr:row>
      <xdr:rowOff>685799</xdr:rowOff>
    </xdr:to>
    <xdr:pic>
      <xdr:nvPicPr>
        <xdr:cNvPr id="19" name="Kép 2" descr="MA P.jpg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457200" y="17920043"/>
          <a:ext cx="551206" cy="5108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190500</xdr:colOff>
      <xdr:row>21</xdr:row>
      <xdr:rowOff>87773</xdr:rowOff>
    </xdr:from>
    <xdr:to>
      <xdr:col>3</xdr:col>
      <xdr:colOff>638175</xdr:colOff>
      <xdr:row>21</xdr:row>
      <xdr:rowOff>504825</xdr:rowOff>
    </xdr:to>
    <xdr:pic>
      <xdr:nvPicPr>
        <xdr:cNvPr id="20" name="Kép 4" descr="MA.jpg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419100" y="18690098"/>
          <a:ext cx="447675" cy="4170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95250</xdr:colOff>
      <xdr:row>23</xdr:row>
      <xdr:rowOff>304799</xdr:rowOff>
    </xdr:from>
    <xdr:to>
      <xdr:col>3</xdr:col>
      <xdr:colOff>709166</xdr:colOff>
      <xdr:row>23</xdr:row>
      <xdr:rowOff>828674</xdr:rowOff>
    </xdr:to>
    <xdr:pic>
      <xdr:nvPicPr>
        <xdr:cNvPr id="22" name="Kép 1" descr="hulladékledobó.jpg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323850" y="20516849"/>
          <a:ext cx="613916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95250</xdr:colOff>
      <xdr:row>24</xdr:row>
      <xdr:rowOff>66675</xdr:rowOff>
    </xdr:from>
    <xdr:to>
      <xdr:col>3</xdr:col>
      <xdr:colOff>628649</xdr:colOff>
      <xdr:row>24</xdr:row>
      <xdr:rowOff>600074</xdr:rowOff>
    </xdr:to>
    <xdr:pic>
      <xdr:nvPicPr>
        <xdr:cNvPr id="23" name="Picture 5" descr="Lábpedálos hulladék- és moslékgyűjtő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323850" y="21259800"/>
          <a:ext cx="533399" cy="533399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133350</xdr:colOff>
      <xdr:row>25</xdr:row>
      <xdr:rowOff>38100</xdr:rowOff>
    </xdr:from>
    <xdr:to>
      <xdr:col>3</xdr:col>
      <xdr:colOff>729588</xdr:colOff>
      <xdr:row>25</xdr:row>
      <xdr:rowOff>533400</xdr:rowOff>
    </xdr:to>
    <xdr:pic>
      <xdr:nvPicPr>
        <xdr:cNvPr id="24" name="Kép 2" descr="BA.jpg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361950" y="21945600"/>
          <a:ext cx="596238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38100</xdr:colOff>
      <xdr:row>25</xdr:row>
      <xdr:rowOff>561975</xdr:rowOff>
    </xdr:from>
    <xdr:to>
      <xdr:col>3</xdr:col>
      <xdr:colOff>714375</xdr:colOff>
      <xdr:row>25</xdr:row>
      <xdr:rowOff>1238250</xdr:rowOff>
    </xdr:to>
    <xdr:pic>
      <xdr:nvPicPr>
        <xdr:cNvPr id="1030" name="Picture 6" descr="Mini FALI zuhany kétgombos csapteleppel és kifolyóval TOP-CLASS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266700" y="22469475"/>
          <a:ext cx="676275" cy="6762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9525</xdr:colOff>
      <xdr:row>26</xdr:row>
      <xdr:rowOff>180975</xdr:rowOff>
    </xdr:from>
    <xdr:to>
      <xdr:col>3</xdr:col>
      <xdr:colOff>761999</xdr:colOff>
      <xdr:row>26</xdr:row>
      <xdr:rowOff>933449</xdr:rowOff>
    </xdr:to>
    <xdr:pic>
      <xdr:nvPicPr>
        <xdr:cNvPr id="26" name="Picture 1" descr="Folyamatos mosási STALGAST 6,8 kW 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238125" y="23641050"/>
          <a:ext cx="752474" cy="75247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266700</xdr:colOff>
      <xdr:row>27</xdr:row>
      <xdr:rowOff>57149</xdr:rowOff>
    </xdr:from>
    <xdr:to>
      <xdr:col>3</xdr:col>
      <xdr:colOff>676275</xdr:colOff>
      <xdr:row>27</xdr:row>
      <xdr:rowOff>466724</xdr:rowOff>
    </xdr:to>
    <xdr:pic>
      <xdr:nvPicPr>
        <xdr:cNvPr id="1031" name="Picture 7" descr="A kosár, mosogatógépben 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495300" y="25317449"/>
          <a:ext cx="409575" cy="4095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142875</xdr:colOff>
      <xdr:row>28</xdr:row>
      <xdr:rowOff>28575</xdr:rowOff>
    </xdr:from>
    <xdr:to>
      <xdr:col>3</xdr:col>
      <xdr:colOff>600075</xdr:colOff>
      <xdr:row>28</xdr:row>
      <xdr:rowOff>485775</xdr:rowOff>
    </xdr:to>
    <xdr:pic>
      <xdr:nvPicPr>
        <xdr:cNvPr id="1032" name="Picture 8" descr="Evõeszközkosár mosogatógép 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371475" y="25831800"/>
          <a:ext cx="457200" cy="4572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200026</xdr:colOff>
      <xdr:row>29</xdr:row>
      <xdr:rowOff>142874</xdr:rowOff>
    </xdr:from>
    <xdr:to>
      <xdr:col>3</xdr:col>
      <xdr:colOff>638176</xdr:colOff>
      <xdr:row>29</xdr:row>
      <xdr:rowOff>581024</xdr:rowOff>
    </xdr:to>
    <xdr:pic>
      <xdr:nvPicPr>
        <xdr:cNvPr id="1033" name="Picture 9" descr="Kos lemezeken a mosogatógép 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428626" y="26479499"/>
          <a:ext cx="438150" cy="4381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47625</xdr:colOff>
      <xdr:row>30</xdr:row>
      <xdr:rowOff>70453</xdr:rowOff>
    </xdr:from>
    <xdr:to>
      <xdr:col>3</xdr:col>
      <xdr:colOff>752475</xdr:colOff>
      <xdr:row>30</xdr:row>
      <xdr:rowOff>676274</xdr:rowOff>
    </xdr:to>
    <xdr:pic>
      <xdr:nvPicPr>
        <xdr:cNvPr id="30" name="Kép 1" descr="KA.jpg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276225" y="27045253"/>
          <a:ext cx="704850" cy="605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180975</xdr:colOff>
      <xdr:row>31</xdr:row>
      <xdr:rowOff>66674</xdr:rowOff>
    </xdr:from>
    <xdr:to>
      <xdr:col>3</xdr:col>
      <xdr:colOff>553556</xdr:colOff>
      <xdr:row>31</xdr:row>
      <xdr:rowOff>514349</xdr:rowOff>
    </xdr:to>
    <xdr:pic>
      <xdr:nvPicPr>
        <xdr:cNvPr id="31" name="Kép 1" descr="TLSZ.jpg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409575" y="27812999"/>
          <a:ext cx="372581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238125</xdr:colOff>
      <xdr:row>32</xdr:row>
      <xdr:rowOff>56849</xdr:rowOff>
    </xdr:from>
    <xdr:to>
      <xdr:col>3</xdr:col>
      <xdr:colOff>828675</xdr:colOff>
      <xdr:row>32</xdr:row>
      <xdr:rowOff>561974</xdr:rowOff>
    </xdr:to>
    <xdr:pic>
      <xdr:nvPicPr>
        <xdr:cNvPr id="32" name="Kép 1" descr="KFP.jpg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466725" y="28841399"/>
          <a:ext cx="590550" cy="505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133350</xdr:colOff>
      <xdr:row>33</xdr:row>
      <xdr:rowOff>257174</xdr:rowOff>
    </xdr:from>
    <xdr:to>
      <xdr:col>3</xdr:col>
      <xdr:colOff>762000</xdr:colOff>
      <xdr:row>33</xdr:row>
      <xdr:rowOff>885824</xdr:rowOff>
    </xdr:to>
    <xdr:pic>
      <xdr:nvPicPr>
        <xdr:cNvPr id="1034" name="Picture 10" descr="Fali kézmosó térdkarral és kifolyóval, takaróborítás nélkül"/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361950" y="29851349"/>
          <a:ext cx="628650" cy="6286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76200</xdr:colOff>
      <xdr:row>35</xdr:row>
      <xdr:rowOff>76200</xdr:rowOff>
    </xdr:from>
    <xdr:to>
      <xdr:col>3</xdr:col>
      <xdr:colOff>704850</xdr:colOff>
      <xdr:row>35</xdr:row>
      <xdr:rowOff>704850</xdr:rowOff>
    </xdr:to>
    <xdr:pic>
      <xdr:nvPicPr>
        <xdr:cNvPr id="36" name="Picture 10" descr="Fali kézmosó térdkarral és kifolyóval, takaróborítás nélkül"/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304800" y="31032450"/>
          <a:ext cx="628650" cy="6286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238125</xdr:colOff>
      <xdr:row>36</xdr:row>
      <xdr:rowOff>146216</xdr:rowOff>
    </xdr:from>
    <xdr:to>
      <xdr:col>3</xdr:col>
      <xdr:colOff>800100</xdr:colOff>
      <xdr:row>36</xdr:row>
      <xdr:rowOff>790575</xdr:rowOff>
    </xdr:to>
    <xdr:pic>
      <xdr:nvPicPr>
        <xdr:cNvPr id="37" name="Kép 1" descr="TS.jpg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466725" y="32102591"/>
          <a:ext cx="561975" cy="6443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37</xdr:row>
      <xdr:rowOff>381000</xdr:rowOff>
    </xdr:from>
    <xdr:to>
      <xdr:col>3</xdr:col>
      <xdr:colOff>768377</xdr:colOff>
      <xdr:row>37</xdr:row>
      <xdr:rowOff>914400</xdr:rowOff>
    </xdr:to>
    <xdr:pic>
      <xdr:nvPicPr>
        <xdr:cNvPr id="38" name="Kép 1" descr="M2 J.jpg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381000" y="33480375"/>
          <a:ext cx="615977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200026</xdr:colOff>
      <xdr:row>38</xdr:row>
      <xdr:rowOff>144226</xdr:rowOff>
    </xdr:from>
    <xdr:to>
      <xdr:col>3</xdr:col>
      <xdr:colOff>733426</xdr:colOff>
      <xdr:row>38</xdr:row>
      <xdr:rowOff>647699</xdr:rowOff>
    </xdr:to>
    <xdr:pic>
      <xdr:nvPicPr>
        <xdr:cNvPr id="39" name="Kép 2" descr="MA FP.jpg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428626" y="34529476"/>
          <a:ext cx="533400" cy="5034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142875</xdr:colOff>
      <xdr:row>40</xdr:row>
      <xdr:rowOff>152400</xdr:rowOff>
    </xdr:from>
    <xdr:to>
      <xdr:col>3</xdr:col>
      <xdr:colOff>676275</xdr:colOff>
      <xdr:row>40</xdr:row>
      <xdr:rowOff>655873</xdr:rowOff>
    </xdr:to>
    <xdr:pic>
      <xdr:nvPicPr>
        <xdr:cNvPr id="40" name="Kép 2" descr="MA FP.jpg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371475" y="35814000"/>
          <a:ext cx="533400" cy="5034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200025</xdr:colOff>
      <xdr:row>41</xdr:row>
      <xdr:rowOff>352425</xdr:rowOff>
    </xdr:from>
    <xdr:to>
      <xdr:col>3</xdr:col>
      <xdr:colOff>752159</xdr:colOff>
      <xdr:row>41</xdr:row>
      <xdr:rowOff>876300</xdr:rowOff>
    </xdr:to>
    <xdr:pic>
      <xdr:nvPicPr>
        <xdr:cNvPr id="41" name="Kép 3" descr="M2.jpg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428625" y="36871275"/>
          <a:ext cx="552134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95250</xdr:colOff>
      <xdr:row>43</xdr:row>
      <xdr:rowOff>190500</xdr:rowOff>
    </xdr:from>
    <xdr:to>
      <xdr:col>3</xdr:col>
      <xdr:colOff>723900</xdr:colOff>
      <xdr:row>43</xdr:row>
      <xdr:rowOff>819150</xdr:rowOff>
    </xdr:to>
    <xdr:pic>
      <xdr:nvPicPr>
        <xdr:cNvPr id="42" name="Picture 10" descr="Fali kézmosó térdkarral és kifolyóval, takaróborítás nélkül"/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323850" y="38985825"/>
          <a:ext cx="628650" cy="6286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247650</xdr:colOff>
      <xdr:row>45</xdr:row>
      <xdr:rowOff>57150</xdr:rowOff>
    </xdr:from>
    <xdr:to>
      <xdr:col>3</xdr:col>
      <xdr:colOff>718141</xdr:colOff>
      <xdr:row>45</xdr:row>
      <xdr:rowOff>619125</xdr:rowOff>
    </xdr:to>
    <xdr:pic>
      <xdr:nvPicPr>
        <xdr:cNvPr id="1035" name="Picture 11" descr="Takarítószer tároló szekrény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476250" y="40252650"/>
          <a:ext cx="470491" cy="5619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114300</xdr:colOff>
      <xdr:row>47</xdr:row>
      <xdr:rowOff>561975</xdr:rowOff>
    </xdr:from>
    <xdr:to>
      <xdr:col>3</xdr:col>
      <xdr:colOff>935665</xdr:colOff>
      <xdr:row>47</xdr:row>
      <xdr:rowOff>1543050</xdr:rowOff>
    </xdr:to>
    <xdr:pic>
      <xdr:nvPicPr>
        <xdr:cNvPr id="45" name="Picture 11" descr="http://www.metalobox.hu/download.php?oid=T91f2c7d9c8e419c8298917672cf5ea7;aid=Ta192774938a429d809eb5730f4dede8;cmssessid=Tb42956f07397e734b79cf7eb4dc6396d5ccea1acb79e99c01102f8234ad2176"/>
        <xdr:cNvPicPr>
          <a:picLocks noChangeAspect="1" noChangeArrowheads="1"/>
        </xdr:cNvPicPr>
      </xdr:nvPicPr>
      <xdr:blipFill>
        <a:blip xmlns:r="http://schemas.openxmlformats.org/officeDocument/2006/relationships" r:embed="rId32"/>
        <a:srcRect/>
        <a:stretch>
          <a:fillRect/>
        </a:stretch>
      </xdr:blipFill>
      <xdr:spPr bwMode="auto">
        <a:xfrm>
          <a:off x="342900" y="41852850"/>
          <a:ext cx="821365" cy="9810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114300</xdr:colOff>
      <xdr:row>49</xdr:row>
      <xdr:rowOff>47625</xdr:rowOff>
    </xdr:from>
    <xdr:to>
      <xdr:col>3</xdr:col>
      <xdr:colOff>838200</xdr:colOff>
      <xdr:row>49</xdr:row>
      <xdr:rowOff>771525</xdr:rowOff>
    </xdr:to>
    <xdr:pic>
      <xdr:nvPicPr>
        <xdr:cNvPr id="1039" name="Picture 15" descr="Evőeszköztartó kocsi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342900" y="45643800"/>
          <a:ext cx="723900" cy="7239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228600</xdr:colOff>
      <xdr:row>50</xdr:row>
      <xdr:rowOff>76199</xdr:rowOff>
    </xdr:from>
    <xdr:to>
      <xdr:col>3</xdr:col>
      <xdr:colOff>615950</xdr:colOff>
      <xdr:row>50</xdr:row>
      <xdr:rowOff>657224</xdr:rowOff>
    </xdr:to>
    <xdr:pic>
      <xdr:nvPicPr>
        <xdr:cNvPr id="1040" name="Picture 16" descr="Háromszintes zsúrkocsi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457200" y="46491524"/>
          <a:ext cx="387350" cy="5810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67"/>
  <sheetViews>
    <sheetView tabSelected="1" topLeftCell="A48" workbookViewId="0">
      <selection activeCell="V25" sqref="V25"/>
    </sheetView>
  </sheetViews>
  <sheetFormatPr defaultRowHeight="12.75"/>
  <cols>
    <col min="1" max="1" width="6" style="1" customWidth="1"/>
    <col min="2" max="2" width="8.1640625" style="1" customWidth="1"/>
    <col min="3" max="3" width="22" style="1" customWidth="1"/>
    <col min="4" max="4" width="16.6640625" style="1" customWidth="1"/>
    <col min="5" max="5" width="45.6640625" style="1" customWidth="1"/>
    <col min="6" max="6" width="16.5" style="1" customWidth="1"/>
    <col min="7" max="7" width="15.6640625" style="5" customWidth="1"/>
    <col min="8" max="11" width="6.83203125" style="5" customWidth="1"/>
    <col min="12" max="12" width="12.1640625" style="2" customWidth="1"/>
    <col min="13" max="13" width="5.83203125" style="2" customWidth="1"/>
    <col min="14" max="14" width="15.6640625" style="1" customWidth="1"/>
    <col min="15" max="16384" width="9.33203125" style="1"/>
  </cols>
  <sheetData>
    <row r="1" spans="2:15" s="3" customFormat="1" ht="72.75" customHeight="1">
      <c r="B1" s="54" t="s">
        <v>113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2:15" s="3" customFormat="1" ht="18.75" customHeight="1">
      <c r="B2" s="20"/>
      <c r="C2" s="21" t="s">
        <v>111</v>
      </c>
      <c r="D2" s="23" t="s">
        <v>13</v>
      </c>
      <c r="F2" s="23"/>
      <c r="G2" s="22"/>
      <c r="H2" s="22"/>
      <c r="I2" s="22"/>
      <c r="J2" s="22"/>
      <c r="K2" s="22"/>
      <c r="L2" s="22"/>
      <c r="M2" s="22"/>
      <c r="N2" s="22"/>
    </row>
    <row r="3" spans="2:15" s="3" customFormat="1" ht="18.75" customHeight="1">
      <c r="B3" s="20"/>
      <c r="C3" s="21"/>
      <c r="D3" s="23" t="s">
        <v>110</v>
      </c>
      <c r="F3" s="23"/>
      <c r="G3" s="22"/>
      <c r="H3" s="22"/>
      <c r="I3" s="22"/>
      <c r="J3" s="22"/>
      <c r="K3" s="22"/>
      <c r="L3" s="22"/>
      <c r="M3" s="22"/>
      <c r="N3" s="22"/>
      <c r="O3" s="17"/>
    </row>
    <row r="4" spans="2:15" s="3" customFormat="1" ht="18.75" customHeight="1">
      <c r="B4" s="20"/>
      <c r="C4" s="21" t="s">
        <v>112</v>
      </c>
      <c r="D4" s="23" t="s">
        <v>14</v>
      </c>
      <c r="F4" s="22"/>
      <c r="G4" s="22"/>
      <c r="H4" s="22"/>
      <c r="I4" s="22"/>
      <c r="J4" s="22"/>
      <c r="K4" s="22"/>
      <c r="L4" s="22"/>
      <c r="M4" s="22"/>
      <c r="N4" s="22"/>
      <c r="O4" s="17"/>
    </row>
    <row r="5" spans="2:15" s="3" customFormat="1" ht="18" customHeight="1">
      <c r="B5" s="24"/>
      <c r="C5" s="24"/>
      <c r="D5" s="24"/>
      <c r="E5" s="46" t="s">
        <v>4</v>
      </c>
      <c r="F5" s="46"/>
      <c r="G5" s="46"/>
      <c r="H5" s="46"/>
      <c r="I5" s="46"/>
      <c r="J5" s="46"/>
      <c r="K5" s="46"/>
      <c r="L5" s="46"/>
      <c r="M5" s="25"/>
      <c r="N5" s="24"/>
    </row>
    <row r="6" spans="2:15" s="3" customFormat="1" ht="46.5" hidden="1" customHeight="1">
      <c r="B6" s="24"/>
      <c r="C6" s="24"/>
      <c r="D6" s="24"/>
      <c r="E6" s="24"/>
      <c r="F6" s="24"/>
      <c r="G6" s="26"/>
      <c r="H6" s="26"/>
      <c r="I6" s="26"/>
      <c r="J6" s="26"/>
      <c r="K6" s="26"/>
      <c r="L6" s="25"/>
      <c r="M6" s="25"/>
      <c r="N6" s="24"/>
    </row>
    <row r="7" spans="2:15" ht="29.25" customHeight="1">
      <c r="B7" s="55" t="s">
        <v>116</v>
      </c>
      <c r="C7" s="58" t="s">
        <v>114</v>
      </c>
      <c r="D7" s="55"/>
      <c r="E7" s="55" t="s">
        <v>115</v>
      </c>
      <c r="F7" s="55" t="s">
        <v>5</v>
      </c>
      <c r="G7" s="55" t="s">
        <v>6</v>
      </c>
      <c r="H7" s="56" t="s">
        <v>8</v>
      </c>
      <c r="I7" s="57"/>
      <c r="J7" s="57"/>
      <c r="K7" s="57"/>
      <c r="L7" s="27" t="s">
        <v>2</v>
      </c>
      <c r="M7" s="55" t="s">
        <v>0</v>
      </c>
      <c r="N7" s="28" t="s">
        <v>3</v>
      </c>
    </row>
    <row r="8" spans="2:15" ht="17.25" customHeight="1">
      <c r="B8" s="55"/>
      <c r="C8" s="59"/>
      <c r="D8" s="55"/>
      <c r="E8" s="55"/>
      <c r="F8" s="55"/>
      <c r="G8" s="55"/>
      <c r="H8" s="27" t="s">
        <v>9</v>
      </c>
      <c r="I8" s="27" t="s">
        <v>10</v>
      </c>
      <c r="J8" s="27" t="s">
        <v>11</v>
      </c>
      <c r="K8" s="27" t="s">
        <v>12</v>
      </c>
      <c r="L8" s="27" t="s">
        <v>1</v>
      </c>
      <c r="M8" s="55"/>
      <c r="N8" s="28" t="s">
        <v>1</v>
      </c>
    </row>
    <row r="9" spans="2:15" s="4" customFormat="1" ht="25.5" customHeight="1">
      <c r="B9" s="48" t="s">
        <v>15</v>
      </c>
      <c r="C9" s="49"/>
      <c r="D9" s="49"/>
      <c r="E9" s="50"/>
      <c r="F9" s="29"/>
      <c r="G9" s="30"/>
      <c r="H9" s="31"/>
      <c r="I9" s="31"/>
      <c r="J9" s="31"/>
      <c r="K9" s="31"/>
      <c r="L9" s="32"/>
      <c r="M9" s="33"/>
      <c r="N9" s="32"/>
    </row>
    <row r="10" spans="2:15" s="4" customFormat="1" ht="108" customHeight="1">
      <c r="B10" s="33" t="s">
        <v>117</v>
      </c>
      <c r="C10" s="34" t="s">
        <v>118</v>
      </c>
      <c r="D10" s="35"/>
      <c r="E10" s="36" t="s">
        <v>16</v>
      </c>
      <c r="F10" s="29" t="s">
        <v>18</v>
      </c>
      <c r="G10" s="30" t="s">
        <v>17</v>
      </c>
      <c r="H10" s="31">
        <v>2.25</v>
      </c>
      <c r="I10" s="31"/>
      <c r="J10" s="31">
        <f t="shared" ref="J10:J52" si="0">SUM(H10:I10)</f>
        <v>2.25</v>
      </c>
      <c r="K10" s="31"/>
      <c r="L10" s="32">
        <v>0</v>
      </c>
      <c r="M10" s="33">
        <v>2</v>
      </c>
      <c r="N10" s="32">
        <f t="shared" ref="N10:N52" si="1">L10*M10</f>
        <v>0</v>
      </c>
    </row>
    <row r="11" spans="2:15" s="4" customFormat="1" ht="57" customHeight="1">
      <c r="B11" s="33" t="s">
        <v>120</v>
      </c>
      <c r="C11" s="34" t="s">
        <v>119</v>
      </c>
      <c r="D11" s="35"/>
      <c r="E11" s="36" t="s">
        <v>19</v>
      </c>
      <c r="F11" s="29" t="s">
        <v>21</v>
      </c>
      <c r="G11" s="29" t="s">
        <v>20</v>
      </c>
      <c r="H11" s="31"/>
      <c r="I11" s="31"/>
      <c r="J11" s="31">
        <f t="shared" si="0"/>
        <v>0</v>
      </c>
      <c r="K11" s="31"/>
      <c r="L11" s="32">
        <v>0</v>
      </c>
      <c r="M11" s="33">
        <v>1</v>
      </c>
      <c r="N11" s="32">
        <f t="shared" si="1"/>
        <v>0</v>
      </c>
    </row>
    <row r="12" spans="2:15" s="4" customFormat="1" ht="96" customHeight="1">
      <c r="B12" s="33" t="s">
        <v>122</v>
      </c>
      <c r="C12" s="34" t="s">
        <v>121</v>
      </c>
      <c r="D12" s="35"/>
      <c r="E12" s="36" t="s">
        <v>30</v>
      </c>
      <c r="F12" s="29" t="s">
        <v>28</v>
      </c>
      <c r="G12" s="30" t="s">
        <v>29</v>
      </c>
      <c r="H12" s="31"/>
      <c r="I12" s="31"/>
      <c r="J12" s="31">
        <f t="shared" si="0"/>
        <v>0</v>
      </c>
      <c r="K12" s="31"/>
      <c r="L12" s="32">
        <v>0</v>
      </c>
      <c r="M12" s="33">
        <v>1</v>
      </c>
      <c r="N12" s="32">
        <f t="shared" si="1"/>
        <v>0</v>
      </c>
    </row>
    <row r="13" spans="2:15" s="4" customFormat="1" ht="105.75" customHeight="1">
      <c r="B13" s="33" t="s">
        <v>124</v>
      </c>
      <c r="C13" s="34" t="s">
        <v>123</v>
      </c>
      <c r="D13" s="35"/>
      <c r="E13" s="36" t="s">
        <v>22</v>
      </c>
      <c r="F13" s="29" t="s">
        <v>24</v>
      </c>
      <c r="G13" s="30" t="s">
        <v>23</v>
      </c>
      <c r="H13" s="31"/>
      <c r="I13" s="31"/>
      <c r="J13" s="31">
        <f t="shared" si="0"/>
        <v>0</v>
      </c>
      <c r="K13" s="31"/>
      <c r="L13" s="32">
        <v>0</v>
      </c>
      <c r="M13" s="33">
        <v>1</v>
      </c>
      <c r="N13" s="32">
        <f t="shared" si="1"/>
        <v>0</v>
      </c>
    </row>
    <row r="14" spans="2:15" s="4" customFormat="1" ht="48.75" customHeight="1">
      <c r="B14" s="33" t="s">
        <v>125</v>
      </c>
      <c r="C14" s="34" t="s">
        <v>126</v>
      </c>
      <c r="D14" s="35"/>
      <c r="E14" s="36" t="s">
        <v>25</v>
      </c>
      <c r="F14" s="29" t="s">
        <v>26</v>
      </c>
      <c r="G14" s="30" t="s">
        <v>27</v>
      </c>
      <c r="H14" s="31"/>
      <c r="I14" s="31"/>
      <c r="J14" s="31">
        <f t="shared" si="0"/>
        <v>0</v>
      </c>
      <c r="K14" s="31"/>
      <c r="L14" s="32">
        <v>0</v>
      </c>
      <c r="M14" s="33">
        <v>1</v>
      </c>
      <c r="N14" s="32">
        <f t="shared" si="1"/>
        <v>0</v>
      </c>
    </row>
    <row r="15" spans="2:15" s="4" customFormat="1" ht="59.25" customHeight="1">
      <c r="B15" s="33" t="s">
        <v>128</v>
      </c>
      <c r="C15" s="34" t="s">
        <v>127</v>
      </c>
      <c r="D15" s="37"/>
      <c r="E15" s="36" t="s">
        <v>31</v>
      </c>
      <c r="F15" s="38" t="s">
        <v>33</v>
      </c>
      <c r="G15" s="39" t="s">
        <v>32</v>
      </c>
      <c r="H15" s="31"/>
      <c r="I15" s="31"/>
      <c r="J15" s="31">
        <f t="shared" si="0"/>
        <v>0</v>
      </c>
      <c r="K15" s="31">
        <v>36.5</v>
      </c>
      <c r="L15" s="32">
        <v>0</v>
      </c>
      <c r="M15" s="33">
        <v>1</v>
      </c>
      <c r="N15" s="32">
        <f t="shared" si="1"/>
        <v>0</v>
      </c>
    </row>
    <row r="16" spans="2:15" s="4" customFormat="1" ht="231" customHeight="1">
      <c r="B16" s="33" t="s">
        <v>130</v>
      </c>
      <c r="C16" s="34" t="s">
        <v>129</v>
      </c>
      <c r="D16" s="40"/>
      <c r="E16" s="36" t="s">
        <v>34</v>
      </c>
      <c r="F16" s="29" t="s">
        <v>36</v>
      </c>
      <c r="G16" s="30" t="s">
        <v>35</v>
      </c>
      <c r="H16" s="31"/>
      <c r="I16" s="31">
        <v>14</v>
      </c>
      <c r="J16" s="31">
        <f t="shared" si="0"/>
        <v>14</v>
      </c>
      <c r="K16" s="31"/>
      <c r="L16" s="32">
        <v>0</v>
      </c>
      <c r="M16" s="33">
        <v>1</v>
      </c>
      <c r="N16" s="32">
        <f t="shared" si="1"/>
        <v>0</v>
      </c>
    </row>
    <row r="17" spans="2:14" s="4" customFormat="1" ht="81.75" customHeight="1">
      <c r="B17" s="33" t="s">
        <v>132</v>
      </c>
      <c r="C17" s="34" t="s">
        <v>131</v>
      </c>
      <c r="D17" s="35"/>
      <c r="E17" s="36" t="s">
        <v>38</v>
      </c>
      <c r="F17" s="29" t="s">
        <v>39</v>
      </c>
      <c r="G17" s="30" t="s">
        <v>37</v>
      </c>
      <c r="H17" s="31"/>
      <c r="I17" s="31"/>
      <c r="J17" s="31">
        <f t="shared" si="0"/>
        <v>0</v>
      </c>
      <c r="K17" s="31"/>
      <c r="L17" s="32">
        <v>0</v>
      </c>
      <c r="M17" s="33">
        <v>1</v>
      </c>
      <c r="N17" s="32">
        <f t="shared" si="1"/>
        <v>0</v>
      </c>
    </row>
    <row r="18" spans="2:14" s="4" customFormat="1" ht="95.25" customHeight="1">
      <c r="B18" s="33" t="s">
        <v>133</v>
      </c>
      <c r="C18" s="34" t="s">
        <v>123</v>
      </c>
      <c r="D18" s="35"/>
      <c r="E18" s="36" t="s">
        <v>22</v>
      </c>
      <c r="F18" s="29" t="s">
        <v>24</v>
      </c>
      <c r="G18" s="30" t="s">
        <v>23</v>
      </c>
      <c r="H18" s="31"/>
      <c r="I18" s="31"/>
      <c r="J18" s="31">
        <f t="shared" si="0"/>
        <v>0</v>
      </c>
      <c r="K18" s="31"/>
      <c r="L18" s="32">
        <v>0</v>
      </c>
      <c r="M18" s="33">
        <v>1</v>
      </c>
      <c r="N18" s="32">
        <f t="shared" si="1"/>
        <v>0</v>
      </c>
    </row>
    <row r="19" spans="2:14" s="4" customFormat="1" ht="60" customHeight="1">
      <c r="B19" s="33" t="s">
        <v>135</v>
      </c>
      <c r="C19" s="34" t="s">
        <v>134</v>
      </c>
      <c r="D19" s="40"/>
      <c r="E19" s="36" t="s">
        <v>40</v>
      </c>
      <c r="F19" s="29" t="s">
        <v>41</v>
      </c>
      <c r="G19" s="30" t="s">
        <v>42</v>
      </c>
      <c r="H19" s="31"/>
      <c r="I19" s="31"/>
      <c r="J19" s="31">
        <f t="shared" si="0"/>
        <v>0</v>
      </c>
      <c r="K19" s="31"/>
      <c r="L19" s="32">
        <v>0</v>
      </c>
      <c r="M19" s="33">
        <v>1</v>
      </c>
      <c r="N19" s="32">
        <f t="shared" si="1"/>
        <v>0</v>
      </c>
    </row>
    <row r="20" spans="2:14" s="4" customFormat="1" ht="64.5" customHeight="1">
      <c r="B20" s="33" t="s">
        <v>137</v>
      </c>
      <c r="C20" s="34" t="s">
        <v>136</v>
      </c>
      <c r="D20" s="37"/>
      <c r="E20" s="36" t="s">
        <v>43</v>
      </c>
      <c r="F20" s="29" t="s">
        <v>44</v>
      </c>
      <c r="G20" s="30" t="s">
        <v>45</v>
      </c>
      <c r="H20" s="31"/>
      <c r="I20" s="31"/>
      <c r="J20" s="31">
        <f t="shared" si="0"/>
        <v>0</v>
      </c>
      <c r="K20" s="31"/>
      <c r="L20" s="32">
        <v>0</v>
      </c>
      <c r="M20" s="33">
        <v>1</v>
      </c>
      <c r="N20" s="32">
        <f t="shared" si="1"/>
        <v>0</v>
      </c>
    </row>
    <row r="21" spans="2:14" s="4" customFormat="1" ht="67.5">
      <c r="B21" s="33" t="s">
        <v>138</v>
      </c>
      <c r="C21" s="34" t="s">
        <v>139</v>
      </c>
      <c r="D21" s="35"/>
      <c r="E21" s="36" t="s">
        <v>46</v>
      </c>
      <c r="F21" s="29" t="s">
        <v>48</v>
      </c>
      <c r="G21" s="30" t="s">
        <v>47</v>
      </c>
      <c r="H21" s="31"/>
      <c r="I21" s="31"/>
      <c r="J21" s="31">
        <f t="shared" si="0"/>
        <v>0</v>
      </c>
      <c r="K21" s="31"/>
      <c r="L21" s="32">
        <v>0</v>
      </c>
      <c r="M21" s="33">
        <v>1</v>
      </c>
      <c r="N21" s="32">
        <f t="shared" si="1"/>
        <v>0</v>
      </c>
    </row>
    <row r="22" spans="2:14" s="4" customFormat="1" ht="54" customHeight="1">
      <c r="B22" s="33" t="s">
        <v>141</v>
      </c>
      <c r="C22" s="34" t="s">
        <v>140</v>
      </c>
      <c r="D22" s="35"/>
      <c r="E22" s="36" t="s">
        <v>49</v>
      </c>
      <c r="F22" s="29" t="s">
        <v>51</v>
      </c>
      <c r="G22" s="30" t="s">
        <v>50</v>
      </c>
      <c r="H22" s="31"/>
      <c r="I22" s="31"/>
      <c r="J22" s="31">
        <f t="shared" si="0"/>
        <v>0</v>
      </c>
      <c r="K22" s="31"/>
      <c r="L22" s="32">
        <v>0</v>
      </c>
      <c r="M22" s="33">
        <v>2</v>
      </c>
      <c r="N22" s="32">
        <f t="shared" si="1"/>
        <v>0</v>
      </c>
    </row>
    <row r="23" spans="2:14" s="4" customFormat="1" ht="25.5" customHeight="1">
      <c r="B23" s="48" t="s">
        <v>52</v>
      </c>
      <c r="C23" s="49"/>
      <c r="D23" s="49"/>
      <c r="E23" s="50"/>
      <c r="F23" s="29"/>
      <c r="G23" s="30"/>
      <c r="H23" s="31"/>
      <c r="I23" s="31"/>
      <c r="J23" s="31"/>
      <c r="K23" s="31"/>
      <c r="L23" s="32"/>
      <c r="M23" s="33"/>
      <c r="N23" s="32"/>
    </row>
    <row r="24" spans="2:14" s="4" customFormat="1" ht="80.25" customHeight="1">
      <c r="B24" s="33" t="s">
        <v>142</v>
      </c>
      <c r="C24" s="34" t="s">
        <v>144</v>
      </c>
      <c r="D24" s="35"/>
      <c r="E24" s="36" t="s">
        <v>55</v>
      </c>
      <c r="F24" s="29" t="s">
        <v>54</v>
      </c>
      <c r="G24" s="30" t="s">
        <v>53</v>
      </c>
      <c r="H24" s="31"/>
      <c r="I24" s="31"/>
      <c r="J24" s="31">
        <f t="shared" si="0"/>
        <v>0</v>
      </c>
      <c r="K24" s="31"/>
      <c r="L24" s="32">
        <v>0</v>
      </c>
      <c r="M24" s="33">
        <v>1</v>
      </c>
      <c r="N24" s="32">
        <f t="shared" si="1"/>
        <v>0</v>
      </c>
    </row>
    <row r="25" spans="2:14" s="4" customFormat="1" ht="61.5" customHeight="1">
      <c r="B25" s="33" t="s">
        <v>143</v>
      </c>
      <c r="C25" s="34" t="s">
        <v>145</v>
      </c>
      <c r="D25" s="35"/>
      <c r="E25" s="36" t="s">
        <v>43</v>
      </c>
      <c r="F25" s="29" t="s">
        <v>44</v>
      </c>
      <c r="G25" s="30" t="s">
        <v>45</v>
      </c>
      <c r="H25" s="31"/>
      <c r="I25" s="31"/>
      <c r="J25" s="31">
        <f t="shared" si="0"/>
        <v>0</v>
      </c>
      <c r="K25" s="31"/>
      <c r="L25" s="32">
        <v>0</v>
      </c>
      <c r="M25" s="33">
        <v>1</v>
      </c>
      <c r="N25" s="32">
        <f t="shared" si="1"/>
        <v>0</v>
      </c>
    </row>
    <row r="26" spans="2:14" s="4" customFormat="1" ht="122.25" customHeight="1">
      <c r="B26" s="33" t="s">
        <v>146</v>
      </c>
      <c r="C26" s="34" t="s">
        <v>147</v>
      </c>
      <c r="D26" s="37"/>
      <c r="E26" s="36" t="s">
        <v>56</v>
      </c>
      <c r="F26" s="29" t="s">
        <v>57</v>
      </c>
      <c r="G26" s="30" t="s">
        <v>17</v>
      </c>
      <c r="H26" s="31"/>
      <c r="I26" s="31"/>
      <c r="J26" s="31">
        <f t="shared" si="0"/>
        <v>0</v>
      </c>
      <c r="K26" s="31"/>
      <c r="L26" s="32">
        <v>0</v>
      </c>
      <c r="M26" s="33">
        <v>1</v>
      </c>
      <c r="N26" s="32">
        <f t="shared" si="1"/>
        <v>0</v>
      </c>
    </row>
    <row r="27" spans="2:14" s="4" customFormat="1" ht="102.75" customHeight="1">
      <c r="B27" s="33" t="s">
        <v>148</v>
      </c>
      <c r="C27" s="34" t="s">
        <v>149</v>
      </c>
      <c r="D27" s="35"/>
      <c r="E27" s="36" t="s">
        <v>60</v>
      </c>
      <c r="F27" s="29" t="s">
        <v>58</v>
      </c>
      <c r="G27" s="30" t="s">
        <v>59</v>
      </c>
      <c r="H27" s="31"/>
      <c r="I27" s="31">
        <v>6.8</v>
      </c>
      <c r="J27" s="31">
        <f t="shared" si="0"/>
        <v>6.8</v>
      </c>
      <c r="K27" s="31"/>
      <c r="L27" s="32">
        <v>0</v>
      </c>
      <c r="M27" s="33">
        <v>1</v>
      </c>
      <c r="N27" s="32">
        <f t="shared" si="1"/>
        <v>0</v>
      </c>
    </row>
    <row r="28" spans="2:14" s="4" customFormat="1" ht="42.75" customHeight="1">
      <c r="B28" s="33"/>
      <c r="C28" s="34"/>
      <c r="D28" s="40"/>
      <c r="E28" s="36" t="s">
        <v>61</v>
      </c>
      <c r="F28" s="29" t="s">
        <v>63</v>
      </c>
      <c r="G28" s="30" t="s">
        <v>62</v>
      </c>
      <c r="H28" s="31"/>
      <c r="I28" s="31"/>
      <c r="J28" s="31">
        <f t="shared" si="0"/>
        <v>0</v>
      </c>
      <c r="K28" s="31"/>
      <c r="L28" s="32">
        <v>0</v>
      </c>
      <c r="M28" s="33">
        <v>2</v>
      </c>
      <c r="N28" s="32">
        <f t="shared" si="1"/>
        <v>0</v>
      </c>
    </row>
    <row r="29" spans="2:14" s="4" customFormat="1" ht="42" customHeight="1">
      <c r="B29" s="33"/>
      <c r="C29" s="34"/>
      <c r="D29" s="40"/>
      <c r="E29" s="36" t="s">
        <v>64</v>
      </c>
      <c r="F29" s="29" t="s">
        <v>65</v>
      </c>
      <c r="G29" s="30" t="s">
        <v>66</v>
      </c>
      <c r="H29" s="31"/>
      <c r="I29" s="31"/>
      <c r="J29" s="31">
        <f t="shared" si="0"/>
        <v>0</v>
      </c>
      <c r="K29" s="31"/>
      <c r="L29" s="32">
        <v>0</v>
      </c>
      <c r="M29" s="33">
        <v>4</v>
      </c>
      <c r="N29" s="32">
        <f t="shared" si="1"/>
        <v>0</v>
      </c>
    </row>
    <row r="30" spans="2:14" s="4" customFormat="1" ht="50.25" customHeight="1">
      <c r="B30" s="33"/>
      <c r="C30" s="34"/>
      <c r="D30" s="37"/>
      <c r="E30" s="36" t="s">
        <v>67</v>
      </c>
      <c r="F30" s="29" t="s">
        <v>68</v>
      </c>
      <c r="G30" s="30" t="s">
        <v>66</v>
      </c>
      <c r="H30" s="31"/>
      <c r="I30" s="31"/>
      <c r="J30" s="31">
        <f t="shared" si="0"/>
        <v>0</v>
      </c>
      <c r="K30" s="31"/>
      <c r="L30" s="32">
        <v>0</v>
      </c>
      <c r="M30" s="33">
        <v>6</v>
      </c>
      <c r="N30" s="32">
        <f t="shared" si="1"/>
        <v>0</v>
      </c>
    </row>
    <row r="31" spans="2:14" s="4" customFormat="1" ht="60.75" customHeight="1">
      <c r="B31" s="33" t="s">
        <v>150</v>
      </c>
      <c r="C31" s="34" t="s">
        <v>151</v>
      </c>
      <c r="D31" s="35"/>
      <c r="E31" s="36" t="s">
        <v>70</v>
      </c>
      <c r="F31" s="29" t="s">
        <v>71</v>
      </c>
      <c r="G31" s="30" t="s">
        <v>69</v>
      </c>
      <c r="H31" s="31"/>
      <c r="I31" s="31"/>
      <c r="J31" s="31">
        <f t="shared" si="0"/>
        <v>0</v>
      </c>
      <c r="K31" s="31"/>
      <c r="L31" s="32">
        <v>0</v>
      </c>
      <c r="M31" s="33">
        <v>1</v>
      </c>
      <c r="N31" s="32">
        <f t="shared" si="1"/>
        <v>0</v>
      </c>
    </row>
    <row r="32" spans="2:14" s="4" customFormat="1" ht="81.75" customHeight="1">
      <c r="B32" s="33" t="s">
        <v>152</v>
      </c>
      <c r="C32" s="34" t="s">
        <v>153</v>
      </c>
      <c r="D32" s="35"/>
      <c r="E32" s="36" t="s">
        <v>72</v>
      </c>
      <c r="F32" s="29" t="s">
        <v>74</v>
      </c>
      <c r="G32" s="30" t="s">
        <v>73</v>
      </c>
      <c r="H32" s="31"/>
      <c r="I32" s="31"/>
      <c r="J32" s="31">
        <f t="shared" si="0"/>
        <v>0</v>
      </c>
      <c r="K32" s="31"/>
      <c r="L32" s="32">
        <v>0</v>
      </c>
      <c r="M32" s="33">
        <v>1</v>
      </c>
      <c r="N32" s="32">
        <f t="shared" si="1"/>
        <v>0</v>
      </c>
    </row>
    <row r="33" spans="2:14" s="4" customFormat="1" ht="63.75" customHeight="1">
      <c r="B33" s="33" t="s">
        <v>154</v>
      </c>
      <c r="C33" s="34" t="s">
        <v>155</v>
      </c>
      <c r="D33" s="35"/>
      <c r="E33" s="36" t="s">
        <v>75</v>
      </c>
      <c r="F33" s="29" t="s">
        <v>77</v>
      </c>
      <c r="G33" s="30" t="s">
        <v>76</v>
      </c>
      <c r="H33" s="31"/>
      <c r="I33" s="31"/>
      <c r="J33" s="31">
        <f t="shared" si="0"/>
        <v>0</v>
      </c>
      <c r="K33" s="31"/>
      <c r="L33" s="32">
        <v>0</v>
      </c>
      <c r="M33" s="33">
        <v>1</v>
      </c>
      <c r="N33" s="32">
        <f t="shared" si="1"/>
        <v>0</v>
      </c>
    </row>
    <row r="34" spans="2:14" s="4" customFormat="1" ht="87.75" customHeight="1">
      <c r="B34" s="33" t="s">
        <v>156</v>
      </c>
      <c r="C34" s="34" t="s">
        <v>157</v>
      </c>
      <c r="D34" s="37"/>
      <c r="E34" s="36" t="s">
        <v>78</v>
      </c>
      <c r="F34" s="29" t="s">
        <v>79</v>
      </c>
      <c r="G34" s="30" t="s">
        <v>80</v>
      </c>
      <c r="H34" s="31"/>
      <c r="I34" s="31"/>
      <c r="J34" s="31">
        <f t="shared" si="0"/>
        <v>0</v>
      </c>
      <c r="K34" s="31"/>
      <c r="L34" s="32">
        <v>0</v>
      </c>
      <c r="M34" s="33">
        <v>1</v>
      </c>
      <c r="N34" s="32">
        <f t="shared" si="1"/>
        <v>0</v>
      </c>
    </row>
    <row r="35" spans="2:14" s="4" customFormat="1" ht="28.5" customHeight="1">
      <c r="B35" s="48" t="s">
        <v>81</v>
      </c>
      <c r="C35" s="49"/>
      <c r="D35" s="49"/>
      <c r="E35" s="50"/>
      <c r="F35" s="29"/>
      <c r="G35" s="30"/>
      <c r="H35" s="31"/>
      <c r="I35" s="31"/>
      <c r="J35" s="31"/>
      <c r="K35" s="31"/>
      <c r="L35" s="32"/>
      <c r="M35" s="33"/>
      <c r="N35" s="32"/>
    </row>
    <row r="36" spans="2:14" s="4" customFormat="1" ht="85.5" customHeight="1">
      <c r="B36" s="33" t="s">
        <v>158</v>
      </c>
      <c r="C36" s="34" t="s">
        <v>157</v>
      </c>
      <c r="D36" s="35"/>
      <c r="E36" s="36" t="s">
        <v>78</v>
      </c>
      <c r="F36" s="29" t="s">
        <v>79</v>
      </c>
      <c r="G36" s="30" t="s">
        <v>80</v>
      </c>
      <c r="H36" s="31"/>
      <c r="I36" s="31"/>
      <c r="J36" s="31">
        <f t="shared" si="0"/>
        <v>0</v>
      </c>
      <c r="K36" s="31"/>
      <c r="L36" s="32">
        <v>0</v>
      </c>
      <c r="M36" s="33">
        <v>1</v>
      </c>
      <c r="N36" s="32">
        <f t="shared" si="1"/>
        <v>0</v>
      </c>
    </row>
    <row r="37" spans="2:14" s="4" customFormat="1" ht="85.5" customHeight="1">
      <c r="B37" s="33" t="s">
        <v>159</v>
      </c>
      <c r="C37" s="34" t="s">
        <v>160</v>
      </c>
      <c r="D37" s="35"/>
      <c r="E37" s="36" t="s">
        <v>82</v>
      </c>
      <c r="F37" s="29" t="s">
        <v>84</v>
      </c>
      <c r="G37" s="30" t="s">
        <v>83</v>
      </c>
      <c r="H37" s="31"/>
      <c r="I37" s="31"/>
      <c r="J37" s="31">
        <f t="shared" si="0"/>
        <v>0</v>
      </c>
      <c r="K37" s="31"/>
      <c r="L37" s="32">
        <v>0</v>
      </c>
      <c r="M37" s="33">
        <v>1</v>
      </c>
      <c r="N37" s="32">
        <f t="shared" si="1"/>
        <v>0</v>
      </c>
    </row>
    <row r="38" spans="2:14" s="4" customFormat="1" ht="101.25">
      <c r="B38" s="33" t="s">
        <v>161</v>
      </c>
      <c r="C38" s="34" t="s">
        <v>162</v>
      </c>
      <c r="D38" s="35"/>
      <c r="E38" s="36" t="s">
        <v>87</v>
      </c>
      <c r="F38" s="29" t="s">
        <v>85</v>
      </c>
      <c r="G38" s="30" t="s">
        <v>86</v>
      </c>
      <c r="H38" s="31"/>
      <c r="I38" s="31"/>
      <c r="J38" s="31">
        <f t="shared" si="0"/>
        <v>0</v>
      </c>
      <c r="K38" s="31"/>
      <c r="L38" s="32">
        <v>0</v>
      </c>
      <c r="M38" s="33">
        <v>1</v>
      </c>
      <c r="N38" s="32">
        <f t="shared" si="1"/>
        <v>0</v>
      </c>
    </row>
    <row r="39" spans="2:14" s="4" customFormat="1" ht="77.25" customHeight="1">
      <c r="B39" s="33" t="s">
        <v>163</v>
      </c>
      <c r="C39" s="34" t="s">
        <v>164</v>
      </c>
      <c r="D39" s="35"/>
      <c r="E39" s="36" t="s">
        <v>91</v>
      </c>
      <c r="F39" s="29"/>
      <c r="G39" s="30" t="s">
        <v>88</v>
      </c>
      <c r="H39" s="31"/>
      <c r="I39" s="31"/>
      <c r="J39" s="31">
        <f t="shared" si="0"/>
        <v>0</v>
      </c>
      <c r="K39" s="31"/>
      <c r="L39" s="32">
        <v>0</v>
      </c>
      <c r="M39" s="33">
        <v>1</v>
      </c>
      <c r="N39" s="32">
        <f t="shared" si="1"/>
        <v>0</v>
      </c>
    </row>
    <row r="40" spans="2:14" s="4" customFormat="1" ht="33" customHeight="1">
      <c r="B40" s="48" t="s">
        <v>89</v>
      </c>
      <c r="C40" s="49"/>
      <c r="D40" s="49"/>
      <c r="E40" s="50"/>
      <c r="F40" s="29"/>
      <c r="G40" s="30"/>
      <c r="H40" s="31"/>
      <c r="I40" s="31"/>
      <c r="J40" s="31"/>
      <c r="K40" s="31"/>
      <c r="L40" s="32"/>
      <c r="M40" s="33"/>
      <c r="N40" s="32"/>
    </row>
    <row r="41" spans="2:14" s="4" customFormat="1" ht="80.25" customHeight="1">
      <c r="B41" s="33" t="s">
        <v>165</v>
      </c>
      <c r="C41" s="34" t="s">
        <v>169</v>
      </c>
      <c r="D41" s="35"/>
      <c r="E41" s="36" t="s">
        <v>91</v>
      </c>
      <c r="F41" s="29"/>
      <c r="G41" s="30" t="s">
        <v>90</v>
      </c>
      <c r="H41" s="31"/>
      <c r="I41" s="31"/>
      <c r="J41" s="31">
        <f t="shared" si="0"/>
        <v>0</v>
      </c>
      <c r="K41" s="31"/>
      <c r="L41" s="32">
        <v>0</v>
      </c>
      <c r="M41" s="33">
        <v>1</v>
      </c>
      <c r="N41" s="32">
        <f t="shared" si="1"/>
        <v>0</v>
      </c>
    </row>
    <row r="42" spans="2:14" s="4" customFormat="1" ht="97.5" customHeight="1">
      <c r="B42" s="33" t="s">
        <v>166</v>
      </c>
      <c r="C42" s="34" t="s">
        <v>170</v>
      </c>
      <c r="D42" s="35"/>
      <c r="E42" s="36" t="s">
        <v>93</v>
      </c>
      <c r="F42" s="29" t="s">
        <v>94</v>
      </c>
      <c r="G42" s="30" t="s">
        <v>92</v>
      </c>
      <c r="H42" s="31"/>
      <c r="I42" s="31"/>
      <c r="J42" s="31">
        <f t="shared" si="0"/>
        <v>0</v>
      </c>
      <c r="K42" s="31"/>
      <c r="L42" s="32">
        <v>0</v>
      </c>
      <c r="M42" s="33">
        <v>1</v>
      </c>
      <c r="N42" s="32">
        <f t="shared" si="1"/>
        <v>0</v>
      </c>
    </row>
    <row r="43" spans="2:14" s="4" customFormat="1" ht="69.75" customHeight="1">
      <c r="B43" s="33" t="s">
        <v>167</v>
      </c>
      <c r="C43" s="34" t="s">
        <v>171</v>
      </c>
      <c r="D43" s="35"/>
      <c r="E43" s="36" t="s">
        <v>95</v>
      </c>
      <c r="F43" s="29"/>
      <c r="G43" s="30" t="s">
        <v>90</v>
      </c>
      <c r="H43" s="31"/>
      <c r="I43" s="31"/>
      <c r="J43" s="31">
        <f t="shared" si="0"/>
        <v>0</v>
      </c>
      <c r="K43" s="31"/>
      <c r="L43" s="32">
        <v>0</v>
      </c>
      <c r="M43" s="33">
        <v>1</v>
      </c>
      <c r="N43" s="32">
        <f t="shared" si="1"/>
        <v>0</v>
      </c>
    </row>
    <row r="44" spans="2:14" s="4" customFormat="1" ht="91.5" customHeight="1">
      <c r="B44" s="33" t="s">
        <v>168</v>
      </c>
      <c r="C44" s="34" t="s">
        <v>157</v>
      </c>
      <c r="D44" s="35"/>
      <c r="E44" s="36" t="s">
        <v>78</v>
      </c>
      <c r="F44" s="29" t="s">
        <v>79</v>
      </c>
      <c r="G44" s="30" t="s">
        <v>80</v>
      </c>
      <c r="H44" s="31"/>
      <c r="I44" s="31"/>
      <c r="J44" s="31">
        <f t="shared" si="0"/>
        <v>0</v>
      </c>
      <c r="K44" s="31"/>
      <c r="L44" s="32">
        <v>0</v>
      </c>
      <c r="M44" s="33">
        <v>1</v>
      </c>
      <c r="N44" s="32">
        <f t="shared" si="1"/>
        <v>0</v>
      </c>
    </row>
    <row r="45" spans="2:14" s="4" customFormat="1" ht="31.5" customHeight="1">
      <c r="B45" s="48" t="s">
        <v>96</v>
      </c>
      <c r="C45" s="49"/>
      <c r="D45" s="49"/>
      <c r="E45" s="50"/>
      <c r="F45" s="29"/>
      <c r="G45" s="30"/>
      <c r="H45" s="31"/>
      <c r="I45" s="31"/>
      <c r="J45" s="31"/>
      <c r="K45" s="31"/>
      <c r="L45" s="32"/>
      <c r="M45" s="33"/>
      <c r="N45" s="32"/>
    </row>
    <row r="46" spans="2:14" s="4" customFormat="1" ht="57.75" customHeight="1">
      <c r="B46" s="33" t="s">
        <v>172</v>
      </c>
      <c r="C46" s="34" t="s">
        <v>173</v>
      </c>
      <c r="D46" s="37"/>
      <c r="E46" s="36" t="s">
        <v>97</v>
      </c>
      <c r="F46" s="29" t="s">
        <v>98</v>
      </c>
      <c r="G46" s="30" t="s">
        <v>83</v>
      </c>
      <c r="H46" s="31"/>
      <c r="I46" s="31"/>
      <c r="J46" s="31">
        <f t="shared" si="0"/>
        <v>0</v>
      </c>
      <c r="K46" s="31"/>
      <c r="L46" s="32">
        <v>0</v>
      </c>
      <c r="M46" s="33">
        <v>1</v>
      </c>
      <c r="N46" s="32">
        <f t="shared" si="1"/>
        <v>0</v>
      </c>
    </row>
    <row r="47" spans="2:14" s="4" customFormat="1" ht="28.5" customHeight="1">
      <c r="B47" s="48" t="s">
        <v>102</v>
      </c>
      <c r="C47" s="49"/>
      <c r="D47" s="49"/>
      <c r="E47" s="50"/>
      <c r="F47" s="29"/>
      <c r="G47" s="30"/>
      <c r="H47" s="31"/>
      <c r="I47" s="31"/>
      <c r="J47" s="31"/>
      <c r="K47" s="31"/>
      <c r="L47" s="32"/>
      <c r="M47" s="33"/>
      <c r="N47" s="32"/>
    </row>
    <row r="48" spans="2:14" s="4" customFormat="1" ht="200.25" customHeight="1">
      <c r="B48" s="33" t="s">
        <v>174</v>
      </c>
      <c r="C48" s="34" t="s">
        <v>175</v>
      </c>
      <c r="D48" s="37"/>
      <c r="E48" s="34" t="s">
        <v>100</v>
      </c>
      <c r="F48" s="29" t="s">
        <v>101</v>
      </c>
      <c r="G48" s="30" t="s">
        <v>99</v>
      </c>
      <c r="H48" s="31"/>
      <c r="I48" s="31"/>
      <c r="J48" s="31">
        <f t="shared" si="0"/>
        <v>0</v>
      </c>
      <c r="K48" s="31"/>
      <c r="L48" s="32">
        <v>0</v>
      </c>
      <c r="M48" s="33">
        <v>1</v>
      </c>
      <c r="N48" s="32">
        <f t="shared" si="1"/>
        <v>0</v>
      </c>
    </row>
    <row r="49" spans="2:14" s="4" customFormat="1" ht="28.5" customHeight="1">
      <c r="B49" s="48" t="s">
        <v>176</v>
      </c>
      <c r="C49" s="49"/>
      <c r="D49" s="49"/>
      <c r="E49" s="50"/>
      <c r="F49" s="29"/>
      <c r="G49" s="30"/>
      <c r="H49" s="31"/>
      <c r="I49" s="31"/>
      <c r="J49" s="31"/>
      <c r="K49" s="31"/>
      <c r="L49" s="32"/>
      <c r="M49" s="33"/>
      <c r="N49" s="32"/>
    </row>
    <row r="50" spans="2:14" s="4" customFormat="1" ht="66.75" customHeight="1">
      <c r="B50" s="33" t="s">
        <v>177</v>
      </c>
      <c r="C50" s="34" t="s">
        <v>179</v>
      </c>
      <c r="D50" s="40"/>
      <c r="E50" s="36" t="s">
        <v>104</v>
      </c>
      <c r="F50" s="29" t="s">
        <v>105</v>
      </c>
      <c r="G50" s="30" t="s">
        <v>103</v>
      </c>
      <c r="H50" s="31"/>
      <c r="I50" s="31"/>
      <c r="J50" s="31">
        <f t="shared" si="0"/>
        <v>0</v>
      </c>
      <c r="K50" s="31"/>
      <c r="L50" s="32">
        <v>0</v>
      </c>
      <c r="M50" s="33">
        <v>1</v>
      </c>
      <c r="N50" s="32">
        <f t="shared" si="1"/>
        <v>0</v>
      </c>
    </row>
    <row r="51" spans="2:14" s="4" customFormat="1" ht="67.5" customHeight="1">
      <c r="B51" s="33" t="s">
        <v>178</v>
      </c>
      <c r="C51" s="34" t="s">
        <v>180</v>
      </c>
      <c r="D51" s="37"/>
      <c r="E51" s="36" t="s">
        <v>106</v>
      </c>
      <c r="F51" s="29" t="s">
        <v>107</v>
      </c>
      <c r="G51" s="30" t="s">
        <v>108</v>
      </c>
      <c r="H51" s="31"/>
      <c r="I51" s="31"/>
      <c r="J51" s="31">
        <f t="shared" si="0"/>
        <v>0</v>
      </c>
      <c r="K51" s="31"/>
      <c r="L51" s="32">
        <v>0</v>
      </c>
      <c r="M51" s="33">
        <v>1</v>
      </c>
      <c r="N51" s="32">
        <f t="shared" si="1"/>
        <v>0</v>
      </c>
    </row>
    <row r="52" spans="2:14" s="4" customFormat="1" ht="26.25" customHeight="1">
      <c r="B52" s="48" t="s">
        <v>109</v>
      </c>
      <c r="C52" s="49"/>
      <c r="D52" s="49"/>
      <c r="E52" s="50"/>
      <c r="F52" s="29"/>
      <c r="G52" s="30"/>
      <c r="H52" s="31"/>
      <c r="I52" s="31"/>
      <c r="J52" s="31">
        <f t="shared" si="0"/>
        <v>0</v>
      </c>
      <c r="K52" s="31"/>
      <c r="L52" s="32">
        <v>0</v>
      </c>
      <c r="M52" s="33">
        <v>1</v>
      </c>
      <c r="N52" s="32">
        <f t="shared" si="1"/>
        <v>0</v>
      </c>
    </row>
    <row r="53" spans="2:14" ht="24" customHeight="1">
      <c r="B53" s="41"/>
      <c r="C53" s="41"/>
      <c r="D53" s="41"/>
      <c r="E53" s="41"/>
      <c r="F53" s="41"/>
      <c r="G53" s="42"/>
      <c r="H53" s="43"/>
      <c r="I53" s="44"/>
      <c r="J53" s="45">
        <f>SUM(J9:J52)</f>
        <v>23.05</v>
      </c>
      <c r="K53" s="45">
        <f>SUM(K9:K52)</f>
        <v>36.5</v>
      </c>
      <c r="L53" s="52" t="s">
        <v>182</v>
      </c>
      <c r="M53" s="53"/>
      <c r="N53" s="47">
        <f>SUM(N9:N52)</f>
        <v>0</v>
      </c>
    </row>
    <row r="54" spans="2:14" ht="24" customHeight="1">
      <c r="B54" s="13"/>
      <c r="C54" s="13"/>
      <c r="D54" s="11"/>
      <c r="E54" s="6"/>
      <c r="F54" s="9"/>
      <c r="G54" s="10"/>
      <c r="H54" s="10"/>
      <c r="I54" s="10"/>
      <c r="J54" s="10"/>
      <c r="K54" s="10"/>
      <c r="L54" s="52" t="s">
        <v>7</v>
      </c>
      <c r="M54" s="53"/>
      <c r="N54" s="47">
        <f>N53*0.27</f>
        <v>0</v>
      </c>
    </row>
    <row r="55" spans="2:14" ht="24" customHeight="1">
      <c r="B55" s="13"/>
      <c r="C55" s="13"/>
      <c r="D55" s="14"/>
      <c r="E55" s="15"/>
      <c r="F55" s="9"/>
      <c r="G55" s="10"/>
      <c r="H55" s="10"/>
      <c r="I55" s="10"/>
      <c r="J55" s="10"/>
      <c r="K55" s="10"/>
      <c r="L55" s="52" t="s">
        <v>181</v>
      </c>
      <c r="M55" s="53"/>
      <c r="N55" s="47">
        <f>N53+N54</f>
        <v>0</v>
      </c>
    </row>
    <row r="56" spans="2:14" ht="15.75">
      <c r="B56" s="13"/>
      <c r="C56" s="13"/>
      <c r="D56" s="14"/>
      <c r="E56" s="15"/>
      <c r="F56" s="9"/>
      <c r="G56" s="10"/>
      <c r="H56" s="10"/>
      <c r="I56" s="10"/>
      <c r="J56" s="10"/>
      <c r="K56" s="10"/>
      <c r="L56" s="7"/>
      <c r="M56" s="8"/>
      <c r="N56" s="12"/>
    </row>
    <row r="57" spans="2:14" ht="15.75">
      <c r="B57" s="13"/>
      <c r="C57" s="13"/>
      <c r="D57" s="14"/>
      <c r="E57" s="15"/>
      <c r="F57" s="9"/>
      <c r="G57" s="10"/>
      <c r="H57" s="10"/>
      <c r="I57" s="10"/>
      <c r="J57" s="10"/>
      <c r="K57" s="10"/>
      <c r="L57" s="7"/>
      <c r="M57" s="8"/>
      <c r="N57" s="12"/>
    </row>
    <row r="58" spans="2:14">
      <c r="D58" s="18"/>
    </row>
    <row r="59" spans="2:14">
      <c r="D59" s="18"/>
    </row>
    <row r="60" spans="2:14">
      <c r="D60" s="18"/>
    </row>
    <row r="61" spans="2:14">
      <c r="D61" s="18"/>
    </row>
    <row r="62" spans="2:14">
      <c r="D62" s="18"/>
    </row>
    <row r="63" spans="2:14">
      <c r="D63" s="18"/>
    </row>
    <row r="66" spans="5:12">
      <c r="E66" s="16"/>
      <c r="F66" s="16"/>
      <c r="G66" s="19"/>
      <c r="H66" s="51"/>
      <c r="I66" s="51"/>
      <c r="J66" s="51"/>
      <c r="K66" s="51"/>
      <c r="L66" s="51"/>
    </row>
    <row r="67" spans="5:12">
      <c r="E67" s="16"/>
      <c r="F67" s="16"/>
      <c r="G67" s="19"/>
      <c r="H67" s="51"/>
      <c r="I67" s="51"/>
      <c r="J67" s="51"/>
      <c r="K67" s="51"/>
      <c r="L67" s="51"/>
    </row>
  </sheetData>
  <mergeCells count="22">
    <mergeCell ref="B1:N1"/>
    <mergeCell ref="B9:E9"/>
    <mergeCell ref="B23:E23"/>
    <mergeCell ref="B35:E35"/>
    <mergeCell ref="B40:E40"/>
    <mergeCell ref="M7:M8"/>
    <mergeCell ref="B7:B8"/>
    <mergeCell ref="E7:E8"/>
    <mergeCell ref="D7:D8"/>
    <mergeCell ref="F7:F8"/>
    <mergeCell ref="G7:G8"/>
    <mergeCell ref="H7:K7"/>
    <mergeCell ref="C7:C8"/>
    <mergeCell ref="B45:E45"/>
    <mergeCell ref="B52:E52"/>
    <mergeCell ref="H66:L66"/>
    <mergeCell ref="H67:L67"/>
    <mergeCell ref="B47:E47"/>
    <mergeCell ref="B49:E49"/>
    <mergeCell ref="L53:M53"/>
    <mergeCell ref="L54:M54"/>
    <mergeCell ref="L55:M55"/>
  </mergeCells>
  <phoneticPr fontId="0" type="noConversion"/>
  <printOptions horizontalCentered="1" verticalCentered="1"/>
  <pageMargins left="0" right="0" top="0.59055118110236227" bottom="0.59055118110236227" header="0.51181102362204722" footer="0.51181102362204722"/>
  <pageSetup paperSize="9" scale="80" orientation="landscape" r:id="rId1"/>
  <headerFooter alignWithMargins="0"/>
  <ignoredErrors>
    <ignoredError sqref="N53 N54:N5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3" sqref="D13"/>
    </sheetView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Munka2</vt:lpstr>
      <vt:lpstr>Munka3</vt:lpstr>
    </vt:vector>
  </TitlesOfParts>
  <Company>Home Office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DP</cp:lastModifiedBy>
  <cp:lastPrinted>2017-10-31T11:24:06Z</cp:lastPrinted>
  <dcterms:created xsi:type="dcterms:W3CDTF">2004-07-07T19:33:30Z</dcterms:created>
  <dcterms:modified xsi:type="dcterms:W3CDTF">2017-10-31T11:25:01Z</dcterms:modified>
</cp:coreProperties>
</file>